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B80476BB-E218-4BB9-A1C4-909F62B7DAC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PL 01- Đông Kinh" sheetId="2" r:id="rId1"/>
    <sheet name="PL 02 - Tam Thanh" sheetId="5" r:id="rId2"/>
    <sheet name="PL 03 - Kỳ Lừa" sheetId="1" r:id="rId3"/>
    <sheet name="PL 04 - Lương Văn Tri" sheetId="4" r:id="rId4"/>
  </sheets>
  <definedNames>
    <definedName name="_xlnm._FilterDatabase" localSheetId="2" hidden="1">'PL 03 - Kỳ Lừa'!$A$7:$L$39</definedName>
    <definedName name="_xlnm.Print_Area" localSheetId="0">'PL 01- Đông Kinh'!$A$1:$K$30</definedName>
    <definedName name="_xlnm.Print_Area" localSheetId="1">'PL 02 - Tam Thanh'!$A$1:$K$25</definedName>
    <definedName name="_xlnm.Print_Area" localSheetId="2">'PL 03 - Kỳ Lừa'!$A$1:$K$39</definedName>
    <definedName name="_xlnm.Print_Area" localSheetId="3">'PL 04 - Lương Văn Tri'!$A$1:$K$19</definedName>
    <definedName name="_xlnm.Print_Titles" localSheetId="0">'PL 01- Đông Kinh'!$6:$7</definedName>
    <definedName name="_xlnm.Print_Titles" localSheetId="1">'PL 02 - Tam Thanh'!$6:$7</definedName>
    <definedName name="_xlnm.Print_Titles" localSheetId="2">'PL 03 - Kỳ Lừa'!$6:$7</definedName>
    <definedName name="_xlnm.Print_Titles" localSheetId="3">'PL 04 - Lương Văn Tri'!$6:$7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4" l="1"/>
  <c r="H8" i="4"/>
  <c r="G8" i="4"/>
  <c r="C8" i="4"/>
  <c r="C8" i="1"/>
  <c r="C8" i="5"/>
  <c r="C8" i="2" l="1"/>
  <c r="A4" i="4"/>
  <c r="A4" i="1"/>
  <c r="A4" i="5"/>
  <c r="I8" i="5" l="1"/>
  <c r="H8" i="5"/>
  <c r="G8" i="5"/>
  <c r="G8" i="2"/>
  <c r="I28" i="2" l="1"/>
  <c r="H28" i="2"/>
  <c r="H8" i="2" s="1"/>
  <c r="I26" i="2"/>
  <c r="I8" i="2" l="1"/>
  <c r="I8" i="1"/>
  <c r="H8" i="1"/>
  <c r="G8" i="1"/>
</calcChain>
</file>

<file path=xl/sharedStrings.xml><?xml version="1.0" encoding="utf-8"?>
<sst xmlns="http://schemas.openxmlformats.org/spreadsheetml/2006/main" count="271" uniqueCount="160">
  <si>
    <t>PHƯỜNG KỲ LỪA</t>
  </si>
  <si>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</si>
  <si>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</si>
  <si>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</si>
  <si>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</si>
  <si>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</si>
  <si>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</si>
  <si>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>Ghi chú</t>
  </si>
  <si>
    <t>Nhà, đất (m2)</t>
  </si>
  <si>
    <t>Công trình khác gắn liền với đất</t>
  </si>
  <si>
    <t>Diện tích đất</t>
  </si>
  <si>
    <t>Diện tích xây dựng nhà</t>
  </si>
  <si>
    <t>Diện tích sàn xây dựng nhà</t>
  </si>
  <si>
    <t/>
  </si>
  <si>
    <t>I</t>
  </si>
  <si>
    <t>TRỤ SỞ LÀM VIỆC</t>
  </si>
  <si>
    <t>Đảng uỷ phường</t>
  </si>
  <si>
    <t>Khối 24, phường 
Kỳ Lừa, tỉnh Lạng Sơn</t>
  </si>
  <si>
    <t>GCNQSDĐ số BA 919579 ngày 12/8/2010 do UBND tỉnh Lạng Sơn cấp</t>
  </si>
  <si>
    <t>Đất trụ sở cơ quan</t>
  </si>
  <si>
    <t>Đang sử dụng</t>
  </si>
  <si>
    <t>Nhà làm việc</t>
  </si>
  <si>
    <t>Cổng, tường rào, sân bê tông, nhà để xe</t>
  </si>
  <si>
    <t>Nhà làm việc cơ quan MTTQVN</t>
  </si>
  <si>
    <t>Khu nhà đa năng</t>
  </si>
  <si>
    <t>Nhà bảo vệ</t>
  </si>
  <si>
    <t>Trung tâm Bồi dưỡng Chính trị</t>
  </si>
  <si>
    <t>GCNQSDĐ số BA 919582 ngày 12/8/2010 do UBND tỉnh Lạng Sơn cấp</t>
  </si>
  <si>
    <t>Tường rào, 
sân bê tông, nhà để xe</t>
  </si>
  <si>
    <t>Nhà ở học viên</t>
  </si>
  <si>
    <t>HĐND&amp;UBND phường</t>
  </si>
  <si>
    <t>Khối 26, phường 
Kỳ Lừa, tỉnh Lạng Sơn</t>
  </si>
  <si>
    <t>GCNQSDĐ số BA 919561 
ngày 12/8/2010 do UBND tỉnh Lạng Sơn cấp</t>
  </si>
  <si>
    <t>Nhà làm việc của HĐND&amp;UBND phường</t>
  </si>
  <si>
    <t>Tường rào, 
Cổng, Sân bê tông, Nhà để xe</t>
  </si>
  <si>
    <t>Nhà làm việc của Phòng KT,HT&amp;ĐT và Trung tâm DVCI</t>
  </si>
  <si>
    <t>Nhà làm việc của Phòng VH-XH, Trung tâm phục vụ HCC</t>
  </si>
  <si>
    <t>Nhà làm việc của phòng Giáo dục và Đào tạo (cũ)</t>
  </si>
  <si>
    <t>Nhà làm việc của phòng Tài chính - Kế hoạch (cũ)</t>
  </si>
  <si>
    <t>Nhà để xe + nhà kho (hội trường cũ)</t>
  </si>
  <si>
    <t>Phòng bảo vệ</t>
  </si>
  <si>
    <t>Trụ sở UBND xã Gia Cát cũ</t>
  </si>
  <si>
    <t>Khối Bắc Đông II, phường Kỳ Lừa, tỉnh Lạng Sơn</t>
  </si>
  <si>
    <t>Đất trụ sở cơ quan và chuyên dùng</t>
  </si>
  <si>
    <t>Không sử dụng</t>
  </si>
  <si>
    <t xml:space="preserve">Phường đã bố trí trụ sở làm việc tạm thời cho Công an xã theo Thông báo số 104/TB-VP ngày 21/6/2025 của Văn phòng UBND tỉnh </t>
  </si>
  <si>
    <t>Cổng, tường rào, sân, bể nước, nhà để xe</t>
  </si>
  <si>
    <t>Nhà một cửa</t>
  </si>
  <si>
    <t>Nhà kho</t>
  </si>
  <si>
    <t>Nhà vệ sinh</t>
  </si>
  <si>
    <t>Nhà bếp</t>
  </si>
  <si>
    <t>Trụ sở UBND xã Tân Liên cũ</t>
  </si>
  <si>
    <t>Khối An Rinh II, phường Kỳ Lừa, tỉnh Lạng Sơn</t>
  </si>
  <si>
    <t>GCNQSDĐ số 
BA 896252 do UBND tỉnh Lạng Sơn cấp ngày 29/12/2010</t>
  </si>
  <si>
    <t xml:space="preserve">Nhà làm việc </t>
  </si>
  <si>
    <t>Nhà làm việc (Trạm Thú y cũ)</t>
  </si>
  <si>
    <t>Khối 27, phường Kỳ Lừa, tỉnh Lạng Sơn</t>
  </si>
  <si>
    <t>GCNQSDĐ số 
BA 919563 ngày 15/6/2010 do UBND tỉnh Lạng Sơn cấp</t>
  </si>
  <si>
    <t>Nhà làm việc (Trạm khuyến nông cũ)</t>
  </si>
  <si>
    <t>Khối 27, 
phường Kỳ Lừa, tỉnh Lạng Sơn</t>
  </si>
  <si>
    <t>GCNQSDĐ số 
BA 919567 ngày 15/6/2010 do UBND tỉnh Lạng Sơn</t>
  </si>
  <si>
    <t>Tường rào, 
cổng, sân</t>
  </si>
  <si>
    <t>Nhà đa năng</t>
  </si>
  <si>
    <t>Phụ lục 03:</t>
  </si>
  <si>
    <t>Cổng, tường rào, sân, nhà để xe</t>
  </si>
  <si>
    <t>Hiện đang có 01 hộ tạm cư do ảnh hưởng dự án Cao tốc Hữu Nghị - Chi Lăng</t>
  </si>
  <si>
    <t>GCNQSDĐ số BA 896228 do UBND tỉnh Lạng Sơn cấp ngày 29/12/2010 (cấp cho UBND xã Gia Cát) và GCNQSDĐ số D 0376578 do UBND tỉnh cấp ngày 28/9/1998 (cấp cho trường PTCS Gia Cát)</t>
  </si>
  <si>
    <t>Phụ lục 01:</t>
  </si>
  <si>
    <t>PHƯỜNG ĐÔNG KINH</t>
  </si>
  <si>
    <t>GCNQSDĐ số V114667 ngày 04/10/2022 do UBND tỉnh Lạng Sơn cấp</t>
  </si>
  <si>
    <t>Trụ sở làm việc</t>
  </si>
  <si>
    <t xml:space="preserve">Đang sử dụng </t>
  </si>
  <si>
    <t>Nhà số 1</t>
  </si>
  <si>
    <t>Tường rào hoa sắt, sân bê tông, cổng, nhà để xe</t>
  </si>
  <si>
    <t>Nhà số 2</t>
  </si>
  <si>
    <t>Số 2 đường 
Lê Lợi, phường Đông Kinh</t>
  </si>
  <si>
    <t>Tường rào hoa sắt, cổng, nhà để xe, sân bê tông</t>
  </si>
  <si>
    <t>Trích lục bản đồ địa chính số 372 TLBĐ ngày 16/4/2025</t>
  </si>
  <si>
    <t>Nhà trụ sở làm việc của UBND và HĐND</t>
  </si>
  <si>
    <t>Tường rào hoa sắt, cổng, sân bê tông, nhà để xe</t>
  </si>
  <si>
    <t>Nhà Hội trường</t>
  </si>
  <si>
    <t>Nhà để xe ô tô, nhà kho</t>
  </si>
  <si>
    <t>Trụ sở UBND xã Yên Trạch cũ</t>
  </si>
  <si>
    <t>Khối Yên Thủy I, phường Đông Kinh</t>
  </si>
  <si>
    <t>Sân bên tông, nhà để xe, cổng, tường rào bê tông</t>
  </si>
  <si>
    <t>Phụ lục 02:</t>
  </si>
  <si>
    <t>PHƯỜNG TAM THANH</t>
  </si>
  <si>
    <t>Trụ sở trung tâm hành chính công</t>
  </si>
  <si>
    <t>Số 759 đường Trần Đăng Ninh, phường Tam Thanh</t>
  </si>
  <si>
    <t>Bản đồ đo đạc chỉnh lý xã Hoàng Đồng năm 2023</t>
  </si>
  <si>
    <t>Trụ sở làm việc</t>
  </si>
  <si>
    <t>Các phòng chuyên môn</t>
  </si>
  <si>
    <t>Nhà bảo vệ. sân, tường rào</t>
  </si>
  <si>
    <t>Trung tâm phục vụ HCC</t>
  </si>
  <si>
    <t>Bưu điện xã</t>
  </si>
  <si>
    <t>Trụ sở UBND phường Tam Thanh cũ</t>
  </si>
  <si>
    <t>Đường Lê Hồng Phong, Khối 2 , phường Tam Thanh</t>
  </si>
  <si>
    <t>Bản đồ đo đạc chỉnh lý phường Tam Thanh năm 2023</t>
  </si>
  <si>
    <t>Trụ sở Đảng uỷ phường</t>
  </si>
  <si>
    <t>Số 42 đường Ngô Thị Nhậm, phường Tam Thanh</t>
  </si>
  <si>
    <t>GCNQSDĐ số BP195525 ngày 14/11/2013 do UBND tỉnh Lạng Sơn cấp</t>
  </si>
  <si>
    <t>Sân, tường rào</t>
  </si>
  <si>
    <t>Nhà làm việc UB MTTQ</t>
  </si>
  <si>
    <t>Số 45 đường Lê Lợi, phường Đông Kinh</t>
  </si>
  <si>
    <t>Phụ lục 04:</t>
  </si>
  <si>
    <t>PHƯỜNG LƯƠNG VĂN TRI</t>
  </si>
  <si>
    <t>TỔNG CỘNG</t>
  </si>
  <si>
    <t>Trụ sở làm việc UBND phường (sử dụng trụ sở phường Chi Lăng cũ)</t>
  </si>
  <si>
    <t>Số 10 đường Hoàng Văn Thụ, khối Cửa Bắc, phường Lương Văn Tri</t>
  </si>
  <si>
    <t>Giấy chứng nhận quyền sử dụng đất, quyền sở hữu nhà ở và tài sản khác gắn liền với đất Số CT-05734 ngày 12/6/2023 do UBND tỉnh cấp</t>
  </si>
  <si>
    <t>Trụ sở làm việc chính</t>
  </si>
  <si>
    <t>Nhà để xe, sân, tường rào</t>
  </si>
  <si>
    <t>Bộ phận tiếp nhận và trả kết quả</t>
  </si>
  <si>
    <t xml:space="preserve">Sân khu nhà liên cơ </t>
  </si>
  <si>
    <t>Đường Hoàng Văn Thụ, khối Cửa Bắc, phường Lương Văn Tri</t>
  </si>
  <si>
    <t>Khu đất có nguồn gốc là đất công do Nhà nước quản lý; chưa được cấp Giấy chứng nhận quyền sử dụng đất</t>
  </si>
  <si>
    <t>Đất công</t>
  </si>
  <si>
    <t>Đúng mục đích</t>
  </si>
  <si>
    <t>Sân bê tông, nhà bảo vệ, nhà quây tôn và khu để xe lợp mái tôn</t>
  </si>
  <si>
    <t>Trụ sở làm việc Đảng uỷ (sử dụng trụ sở xã Quảng Lạc cũ)</t>
  </si>
  <si>
    <t>Khối Quảng Trung I, phường Lương Văn Tri</t>
  </si>
  <si>
    <t xml:space="preserve">Mảnh trích đo địa chính số 08-2022 được Sở Tài nguyên và Môi trường ký duyệt ngày 27/12/2022 </t>
  </si>
  <si>
    <t>Nhà trụ sở</t>
  </si>
  <si>
    <t>Khối Quảng Liên I, phường Lương Văn Tri</t>
  </si>
  <si>
    <t>GCN quyền quản lý, sd nhà đất thuộc trụ sở làm việc thuộc sở hữu nhà nước số T49056026/06 ngày 20/3/2006 do UBND TP Lạng Sơn cấp</t>
  </si>
  <si>
    <t>Tường rào, sân</t>
  </si>
  <si>
    <t>Chưa được cấp GCNQSDĐ</t>
  </si>
  <si>
    <t>GCNQSDĐ số CB091927 ngày 15/7/2015 do UBND tỉnh Lạng Sơn cấp</t>
  </si>
  <si>
    <t>Số 750, đường Trần Đăng Ninh, phường Tam Thanh</t>
  </si>
  <si>
    <t>GCNQSDĐ số  CT 03978 cấp ngày 23/11/2017 do UBND tỉnh cấp</t>
  </si>
  <si>
    <t>Đất xây dựng trụ sở cơ quan</t>
  </si>
  <si>
    <t>Nhà làm việc chính</t>
  </si>
  <si>
    <t>Sân bê tông lát gạch và tường rào bao quanh</t>
  </si>
  <si>
    <t>Nhà gara ô tô</t>
  </si>
  <si>
    <t>Nhà trực bảo vệ</t>
  </si>
  <si>
    <t>Nhà gara xe đạp, xe máy</t>
  </si>
  <si>
    <t>Trụ sở UBND phường Tam Thanh</t>
  </si>
  <si>
    <t>GCNQSDĐ số BA919527 ngày 10/2/2010 do UBND tỉnh Lạng Sơn cấp</t>
  </si>
  <si>
    <t>Số 19, 23 phố Kỳ Lừa, phường Kỳ Lừa</t>
  </si>
  <si>
    <t>Trụ sở làm việc của Phòng Kinh tế, Hạ tầng và Đô thị thành phố cũ</t>
  </si>
  <si>
    <t xml:space="preserve">DANH MỤC TÀI SẢN CÔNG LÀ NHÀ, ĐẤT GIAO </t>
  </si>
  <si>
    <t>Nhà văn hóa xã Yên Trạch cũ</t>
  </si>
  <si>
    <t>Trung tâm Hội chợ thương mại Lạng Sơn</t>
  </si>
  <si>
    <t>Khu trụ sở làm việc của tổ quản lý di tích</t>
  </si>
  <si>
    <t>Khu bãi xe Tam thanh</t>
  </si>
  <si>
    <t>Số 02a, đường Tam Thanh, phường Tam Thanh</t>
  </si>
  <si>
    <t>Số 122, đường Tam Thanh, phường Tam Thanh</t>
  </si>
  <si>
    <t>Quyết định số 1034/QĐ-UBND ngày 05/6/2018 của Chủ tịch UBND tỉnh</t>
  </si>
  <si>
    <t>Chưa được cấp GCNQSD Đất</t>
  </si>
  <si>
    <t>Nhà Văn hóa xã Tân Liên cũ</t>
  </si>
  <si>
    <t>Cổng, tường rào</t>
  </si>
  <si>
    <t>Tường rào</t>
  </si>
  <si>
    <t>Nhà Văn hóa xã Hợp Thành cũ</t>
  </si>
  <si>
    <t>Phường Kỳ Lừa, tỉnh Lạng Sơn</t>
  </si>
  <si>
    <t>Sân bê tông</t>
  </si>
  <si>
    <t>Trụ sở UBND Quảng lạc (cũ)</t>
  </si>
  <si>
    <r>
      <t xml:space="preserve">Trụ sở làm việc của Đảng ủy phường </t>
    </r>
    <r>
      <rPr>
        <sz val="12"/>
        <rFont val="Times New Roman"/>
        <family val="1"/>
      </rPr>
      <t>(Trụ sở Thành ủy mới)</t>
    </r>
  </si>
  <si>
    <r>
      <t xml:space="preserve">Trụ sở làm việc của BCH quân sự phường; Trung tâm dịch vụ công ích phường </t>
    </r>
    <r>
      <rPr>
        <sz val="12"/>
        <rFont val="Times New Roman"/>
        <family val="1"/>
      </rPr>
      <t>(Trụ sở Thành ủy cũ)</t>
    </r>
  </si>
  <si>
    <r>
      <t xml:space="preserve">Trụ sở HĐND-UBND phường Đông Kinh </t>
    </r>
    <r>
      <rPr>
        <sz val="12"/>
        <rFont val="Times New Roman"/>
        <family val="1"/>
      </rPr>
      <t>(Trụ sở HĐND-UBND thành phố cũ)</t>
    </r>
  </si>
  <si>
    <t>(Kèm theo Quyết định số 2135/QĐ-UBND ngày 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</si>
</sst>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₫_-;\-* #,##0.00\ _₫_-;_-* &quot;-&quot;??\ _₫_-;_-@_-"/>
    <numFmt numFmtId="167" formatCode="#,##0.0"/>
    <numFmt numFmtId="168" formatCode="_(* #,##0.0_);_(* \(#,##0.0\);_(* &quot;-&quot;??_);_(@_)"/>
  </numFmts>
  <fonts count="29" x14ac:knownFonts="1">
    <font>
      <sz val="11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rgb="FF000000"/>
      <name val="Times New Roman"/>
      <family val="1"/>
    </font>
    <font>
      <sz val="14"/>
      <color indexed="8"/>
      <name val="Times New Roman"/>
      <family val="2"/>
    </font>
    <font>
      <sz val="14"/>
      <color theme="1"/>
      <name val="Times New Roman"/>
      <family val="2"/>
    </font>
    <font>
      <sz val="11"/>
      <color indexed="8"/>
      <name val="Calibri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indexed="8"/>
      <name val="Arial"/>
      <family val="2"/>
    </font>
    <font>
      <sz val="11"/>
      <color theme="1"/>
      <name val="Calibri"/>
      <family val="2"/>
      <charset val="163"/>
      <scheme val="minor"/>
    </font>
    <font>
      <sz val="11"/>
      <color indexed="8"/>
      <name val="Calibri"/>
      <family val="2"/>
      <charset val="163"/>
    </font>
    <font>
      <sz val="10"/>
      <name val="Arial"/>
      <family val="2"/>
    </font>
    <font>
      <b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3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i/>
      <sz val="14"/>
      <name val="Times New Roman"/>
      <family val="1"/>
    </font>
    <font>
      <sz val="13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4" fillId="0" borderId="0"/>
    <xf numFmtId="0" fontId="15" fillId="0" borderId="0"/>
    <xf numFmtId="164" fontId="3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213">
    <xf numFmtId="0" fontId="0" fillId="0" borderId="0" xfId="0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wrapText="1"/>
    </xf>
    <xf numFmtId="165" fontId="10" fillId="0" borderId="0" xfId="1" applyNumberFormat="1" applyFont="1" applyFill="1" applyAlignment="1">
      <alignment horizontal="right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65" fontId="11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165" fontId="11" fillId="0" borderId="2" xfId="1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2" xfId="0" quotePrefix="1" applyFont="1" applyBorder="1" applyAlignment="1">
      <alignment horizontal="center" vertical="center" wrapText="1"/>
    </xf>
    <xf numFmtId="165" fontId="18" fillId="0" borderId="2" xfId="1" applyNumberFormat="1" applyFont="1" applyFill="1" applyBorder="1" applyAlignment="1">
      <alignment horizontal="right" vertical="center"/>
    </xf>
    <xf numFmtId="0" fontId="18" fillId="0" borderId="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165" fontId="18" fillId="0" borderId="2" xfId="1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right" vertical="center"/>
    </xf>
    <xf numFmtId="165" fontId="10" fillId="0" borderId="2" xfId="1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quotePrefix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0" borderId="0" xfId="13" applyFont="1" applyAlignment="1">
      <alignment vertical="center" wrapText="1"/>
    </xf>
    <xf numFmtId="0" fontId="6" fillId="0" borderId="0" xfId="13"/>
    <xf numFmtId="0" fontId="6" fillId="0" borderId="0" xfId="13" applyAlignment="1">
      <alignment horizontal="center"/>
    </xf>
    <xf numFmtId="0" fontId="6" fillId="0" borderId="0" xfId="13" applyAlignment="1">
      <alignment wrapText="1"/>
    </xf>
    <xf numFmtId="0" fontId="6" fillId="0" borderId="0" xfId="13" applyAlignment="1">
      <alignment horizontal="center" wrapText="1"/>
    </xf>
    <xf numFmtId="167" fontId="6" fillId="0" borderId="0" xfId="13" applyNumberFormat="1"/>
    <xf numFmtId="0" fontId="10" fillId="0" borderId="0" xfId="13" applyFont="1"/>
    <xf numFmtId="167" fontId="11" fillId="0" borderId="2" xfId="13" applyNumberFormat="1" applyFont="1" applyBorder="1" applyAlignment="1">
      <alignment horizontal="center" vertical="center" wrapText="1"/>
    </xf>
    <xf numFmtId="0" fontId="17" fillId="0" borderId="0" xfId="13" applyFont="1" applyAlignment="1">
      <alignment horizontal="center" vertical="center"/>
    </xf>
    <xf numFmtId="0" fontId="18" fillId="0" borderId="0" xfId="13" applyFont="1" applyAlignment="1">
      <alignment vertical="center"/>
    </xf>
    <xf numFmtId="0" fontId="11" fillId="0" borderId="2" xfId="13" applyFont="1" applyBorder="1" applyAlignment="1">
      <alignment horizontal="center" vertical="center"/>
    </xf>
    <xf numFmtId="0" fontId="10" fillId="0" borderId="2" xfId="13" applyFont="1" applyBorder="1" applyAlignment="1">
      <alignment horizontal="center" vertical="center" wrapText="1"/>
    </xf>
    <xf numFmtId="167" fontId="10" fillId="0" borderId="2" xfId="13" applyNumberFormat="1" applyFont="1" applyBorder="1" applyAlignment="1">
      <alignment vertical="center"/>
    </xf>
    <xf numFmtId="0" fontId="10" fillId="0" borderId="2" xfId="13" applyFont="1" applyBorder="1" applyAlignment="1">
      <alignment vertical="center"/>
    </xf>
    <xf numFmtId="0" fontId="10" fillId="0" borderId="0" xfId="13" applyFont="1" applyAlignment="1">
      <alignment vertical="center"/>
    </xf>
    <xf numFmtId="0" fontId="10" fillId="0" borderId="2" xfId="13" applyFont="1" applyBorder="1" applyAlignment="1">
      <alignment horizontal="center" vertical="center"/>
    </xf>
    <xf numFmtId="0" fontId="23" fillId="0" borderId="2" xfId="13" applyFont="1" applyBorder="1" applyAlignment="1">
      <alignment horizontal="left" vertical="center" wrapText="1"/>
    </xf>
    <xf numFmtId="0" fontId="11" fillId="0" borderId="2" xfId="13" applyFont="1" applyBorder="1" applyAlignment="1">
      <alignment horizontal="center" vertical="center" wrapText="1"/>
    </xf>
    <xf numFmtId="0" fontId="5" fillId="0" borderId="0" xfId="13" applyFont="1" applyAlignment="1">
      <alignment horizontal="center" vertical="center" wrapText="1"/>
    </xf>
    <xf numFmtId="0" fontId="11" fillId="0" borderId="0" xfId="13" applyFont="1" applyAlignment="1">
      <alignment vertical="center"/>
    </xf>
    <xf numFmtId="0" fontId="10" fillId="0" borderId="0" xfId="13" applyFont="1" applyAlignment="1">
      <alignment horizontal="center" vertical="center"/>
    </xf>
    <xf numFmtId="0" fontId="10" fillId="0" borderId="0" xfId="13" applyFont="1" applyAlignment="1">
      <alignment horizontal="center" vertical="center" wrapText="1"/>
    </xf>
    <xf numFmtId="167" fontId="10" fillId="0" borderId="0" xfId="13" applyNumberFormat="1" applyFont="1" applyAlignment="1">
      <alignment vertical="center"/>
    </xf>
    <xf numFmtId="0" fontId="11" fillId="0" borderId="2" xfId="13" applyFont="1" applyBorder="1" applyAlignment="1">
      <alignment vertical="center"/>
    </xf>
    <xf numFmtId="167" fontId="11" fillId="0" borderId="2" xfId="13" applyNumberFormat="1" applyFont="1" applyBorder="1" applyAlignment="1">
      <alignment vertical="center"/>
    </xf>
    <xf numFmtId="0" fontId="23" fillId="0" borderId="2" xfId="13" quotePrefix="1" applyFont="1" applyBorder="1" applyAlignment="1">
      <alignment horizontal="center" vertical="center" wrapText="1"/>
    </xf>
    <xf numFmtId="0" fontId="19" fillId="0" borderId="2" xfId="21" applyFont="1" applyBorder="1" applyAlignment="1">
      <alignment horizontal="center" vertical="center" wrapText="1"/>
    </xf>
    <xf numFmtId="0" fontId="19" fillId="0" borderId="2" xfId="13" applyFont="1" applyBorder="1" applyAlignment="1">
      <alignment horizontal="center" vertical="center" wrapText="1"/>
    </xf>
    <xf numFmtId="167" fontId="19" fillId="0" borderId="2" xfId="22" applyNumberFormat="1" applyFont="1" applyFill="1" applyBorder="1" applyAlignment="1">
      <alignment horizontal="right" vertical="center" wrapText="1"/>
    </xf>
    <xf numFmtId="167" fontId="19" fillId="0" borderId="2" xfId="22" applyNumberFormat="1" applyFont="1" applyFill="1" applyBorder="1" applyAlignment="1">
      <alignment vertical="center" wrapText="1"/>
    </xf>
    <xf numFmtId="0" fontId="19" fillId="0" borderId="2" xfId="13" quotePrefix="1" applyFont="1" applyBorder="1" applyAlignment="1">
      <alignment horizontal="center" vertical="center" wrapText="1"/>
    </xf>
    <xf numFmtId="0" fontId="19" fillId="0" borderId="2" xfId="13" applyFont="1" applyBorder="1" applyAlignment="1">
      <alignment horizontal="left" vertical="center" wrapText="1"/>
    </xf>
    <xf numFmtId="167" fontId="18" fillId="0" borderId="2" xfId="13" applyNumberFormat="1" applyFont="1" applyBorder="1" applyAlignment="1">
      <alignment horizontal="center" vertical="center" wrapText="1"/>
    </xf>
    <xf numFmtId="167" fontId="19" fillId="0" borderId="2" xfId="22" applyNumberFormat="1" applyFont="1" applyFill="1" applyBorder="1" applyAlignment="1">
      <alignment vertical="center"/>
    </xf>
    <xf numFmtId="0" fontId="23" fillId="0" borderId="2" xfId="21" applyFont="1" applyBorder="1" applyAlignment="1">
      <alignment horizontal="left" vertical="center" wrapText="1"/>
    </xf>
    <xf numFmtId="0" fontId="19" fillId="0" borderId="2" xfId="21" quotePrefix="1" applyFont="1" applyBorder="1" applyAlignment="1">
      <alignment horizontal="center" vertical="center" wrapText="1"/>
    </xf>
    <xf numFmtId="167" fontId="23" fillId="0" borderId="2" xfId="21" applyNumberFormat="1" applyFont="1" applyBorder="1" applyAlignment="1">
      <alignment horizontal="center" vertical="center" wrapText="1"/>
    </xf>
    <xf numFmtId="167" fontId="23" fillId="0" borderId="2" xfId="22" applyNumberFormat="1" applyFont="1" applyFill="1" applyBorder="1" applyAlignment="1">
      <alignment vertical="center" wrapText="1"/>
    </xf>
    <xf numFmtId="167" fontId="11" fillId="0" borderId="2" xfId="14" applyNumberFormat="1" applyFont="1" applyBorder="1" applyAlignment="1">
      <alignment vertical="center"/>
    </xf>
    <xf numFmtId="0" fontId="19" fillId="0" borderId="2" xfId="13" applyFont="1" applyBorder="1" applyAlignment="1">
      <alignment horizontal="left" vertical="center" wrapText="1" shrinkToFit="1"/>
    </xf>
    <xf numFmtId="0" fontId="23" fillId="0" borderId="2" xfId="13" applyFont="1" applyBorder="1" applyAlignment="1">
      <alignment horizontal="left" vertical="center" wrapText="1" shrinkToFit="1"/>
    </xf>
    <xf numFmtId="0" fontId="19" fillId="0" borderId="2" xfId="13" applyFont="1" applyBorder="1" applyAlignment="1">
      <alignment horizontal="center" vertical="center" wrapText="1" shrinkToFit="1"/>
    </xf>
    <xf numFmtId="167" fontId="19" fillId="0" borderId="2" xfId="13" applyNumberFormat="1" applyFont="1" applyBorder="1" applyAlignment="1">
      <alignment vertical="center"/>
    </xf>
    <xf numFmtId="167" fontId="23" fillId="0" borderId="2" xfId="13" applyNumberFormat="1" applyFont="1" applyBorder="1" applyAlignment="1">
      <alignment vertical="center"/>
    </xf>
    <xf numFmtId="167" fontId="19" fillId="0" borderId="2" xfId="13" applyNumberFormat="1" applyFont="1" applyBorder="1" applyAlignment="1">
      <alignment horizontal="center" vertical="center" wrapText="1" shrinkToFit="1"/>
    </xf>
    <xf numFmtId="0" fontId="22" fillId="0" borderId="2" xfId="13" applyFont="1" applyBorder="1" applyAlignment="1">
      <alignment horizontal="center" vertical="center" wrapText="1"/>
    </xf>
    <xf numFmtId="167" fontId="19" fillId="0" borderId="2" xfId="13" applyNumberFormat="1" applyFont="1" applyBorder="1" applyAlignment="1">
      <alignment vertical="center" wrapText="1" shrinkToFit="1"/>
    </xf>
    <xf numFmtId="167" fontId="19" fillId="0" borderId="2" xfId="10" applyNumberFormat="1" applyFont="1" applyFill="1" applyBorder="1" applyAlignment="1">
      <alignment horizontal="right" vertical="center" wrapText="1"/>
    </xf>
    <xf numFmtId="167" fontId="19" fillId="0" borderId="3" xfId="10" applyNumberFormat="1" applyFont="1" applyFill="1" applyBorder="1" applyAlignment="1">
      <alignment horizontal="right" vertical="center" wrapText="1"/>
    </xf>
    <xf numFmtId="0" fontId="19" fillId="0" borderId="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2" xfId="0" applyFont="1" applyBorder="1" applyAlignment="1">
      <alignment horizontal="center" vertical="center"/>
    </xf>
    <xf numFmtId="167" fontId="19" fillId="2" borderId="2" xfId="0" applyNumberFormat="1" applyFont="1" applyFill="1" applyBorder="1" applyAlignment="1">
      <alignment vertical="center" wrapText="1"/>
    </xf>
    <xf numFmtId="167" fontId="19" fillId="2" borderId="2" xfId="0" applyNumberFormat="1" applyFont="1" applyFill="1" applyBorder="1" applyAlignment="1">
      <alignment horizontal="right" vertical="center" wrapText="1"/>
    </xf>
    <xf numFmtId="0" fontId="23" fillId="0" borderId="2" xfId="0" applyFont="1" applyBorder="1" applyAlignment="1">
      <alignment horizontal="center" vertical="center"/>
    </xf>
    <xf numFmtId="0" fontId="19" fillId="0" borderId="2" xfId="0" quotePrefix="1" applyFont="1" applyBorder="1" applyAlignment="1">
      <alignment horizontal="center" vertical="center" wrapText="1"/>
    </xf>
    <xf numFmtId="167" fontId="19" fillId="0" borderId="2" xfId="0" applyNumberFormat="1" applyFont="1" applyBorder="1" applyAlignment="1">
      <alignment horizontal="right" vertical="center" wrapText="1"/>
    </xf>
    <xf numFmtId="0" fontId="19" fillId="0" borderId="5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horizontal="center" vertical="center" wrapText="1"/>
    </xf>
    <xf numFmtId="168" fontId="19" fillId="2" borderId="2" xfId="1" applyNumberFormat="1" applyFont="1" applyFill="1" applyBorder="1" applyAlignment="1">
      <alignment horizontal="right" vertical="center" wrapText="1"/>
    </xf>
    <xf numFmtId="0" fontId="18" fillId="2" borderId="0" xfId="0" applyFont="1" applyFill="1" applyAlignme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right" vertical="center"/>
    </xf>
    <xf numFmtId="165" fontId="18" fillId="2" borderId="2" xfId="1" applyNumberFormat="1" applyFont="1" applyFill="1" applyBorder="1" applyAlignment="1">
      <alignment horizontal="right" vertical="center"/>
    </xf>
    <xf numFmtId="0" fontId="18" fillId="2" borderId="2" xfId="0" applyFont="1" applyFill="1" applyBorder="1" applyAlignment="1">
      <alignment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167" fontId="19" fillId="0" borderId="6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19" fillId="0" borderId="0" xfId="0" applyFont="1"/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167" fontId="19" fillId="0" borderId="0" xfId="0" applyNumberFormat="1" applyFont="1" applyAlignment="1">
      <alignment wrapText="1"/>
    </xf>
    <xf numFmtId="167" fontId="23" fillId="0" borderId="2" xfId="0" applyNumberFormat="1" applyFont="1" applyBorder="1" applyAlignment="1">
      <alignment horizontal="center" vertical="center" wrapText="1"/>
    </xf>
    <xf numFmtId="0" fontId="27" fillId="0" borderId="2" xfId="0" quotePrefix="1" applyFont="1" applyBorder="1" applyAlignment="1">
      <alignment horizontal="center" vertical="center"/>
    </xf>
    <xf numFmtId="0" fontId="23" fillId="0" borderId="2" xfId="13" applyFont="1" applyBorder="1" applyAlignment="1">
      <alignment horizontal="center" vertical="center"/>
    </xf>
    <xf numFmtId="0" fontId="23" fillId="0" borderId="2" xfId="0" quotePrefix="1" applyFont="1" applyBorder="1" applyAlignment="1">
      <alignment horizontal="center" vertical="center" wrapText="1"/>
    </xf>
    <xf numFmtId="167" fontId="23" fillId="0" borderId="2" xfId="0" quotePrefix="1" applyNumberFormat="1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167" fontId="19" fillId="0" borderId="2" xfId="0" applyNumberFormat="1" applyFont="1" applyBorder="1" applyAlignment="1">
      <alignment vertical="center" wrapText="1"/>
    </xf>
    <xf numFmtId="0" fontId="27" fillId="0" borderId="2" xfId="0" applyFont="1" applyBorder="1" applyAlignment="1">
      <alignment vertical="center"/>
    </xf>
    <xf numFmtId="167" fontId="19" fillId="0" borderId="2" xfId="0" quotePrefix="1" applyNumberFormat="1" applyFont="1" applyBorder="1" applyAlignment="1">
      <alignment horizontal="center" vertical="center" wrapText="1"/>
    </xf>
    <xf numFmtId="167" fontId="19" fillId="0" borderId="2" xfId="0" quotePrefix="1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vertical="center" wrapText="1"/>
    </xf>
    <xf numFmtId="0" fontId="19" fillId="2" borderId="0" xfId="0" applyFont="1" applyFill="1" applyAlignment="1">
      <alignment vertical="center"/>
    </xf>
    <xf numFmtId="0" fontId="19" fillId="2" borderId="2" xfId="0" applyFont="1" applyFill="1" applyBorder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/>
    </xf>
    <xf numFmtId="0" fontId="19" fillId="0" borderId="2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168" fontId="19" fillId="0" borderId="2" xfId="14" applyNumberFormat="1" applyFont="1" applyFill="1" applyBorder="1" applyAlignment="1">
      <alignment horizontal="right" vertical="center" wrapText="1"/>
    </xf>
    <xf numFmtId="0" fontId="19" fillId="0" borderId="6" xfId="0" applyFont="1" applyBorder="1" applyAlignment="1">
      <alignment vertical="center"/>
    </xf>
    <xf numFmtId="168" fontId="19" fillId="0" borderId="2" xfId="6" applyNumberFormat="1" applyFont="1" applyFill="1" applyBorder="1" applyAlignment="1">
      <alignment horizontal="right" vertical="center" wrapText="1"/>
    </xf>
    <xf numFmtId="167" fontId="23" fillId="0" borderId="2" xfId="13" applyNumberFormat="1" applyFont="1" applyBorder="1" applyAlignment="1">
      <alignment horizontal="center" vertical="center" wrapText="1"/>
    </xf>
    <xf numFmtId="0" fontId="27" fillId="0" borderId="2" xfId="13" quotePrefix="1" applyFont="1" applyBorder="1" applyAlignment="1">
      <alignment horizontal="center" vertical="center"/>
    </xf>
    <xf numFmtId="0" fontId="23" fillId="0" borderId="2" xfId="13" quotePrefix="1" applyFont="1" applyBorder="1" applyAlignment="1">
      <alignment horizontal="center" vertical="center"/>
    </xf>
    <xf numFmtId="0" fontId="27" fillId="0" borderId="2" xfId="13" quotePrefix="1" applyFont="1" applyBorder="1" applyAlignment="1">
      <alignment horizontal="center" vertical="center" wrapText="1"/>
    </xf>
    <xf numFmtId="167" fontId="23" fillId="0" borderId="2" xfId="13" quotePrefix="1" applyNumberFormat="1" applyFont="1" applyBorder="1" applyAlignment="1">
      <alignment horizontal="right" vertical="center"/>
    </xf>
    <xf numFmtId="167" fontId="19" fillId="0" borderId="2" xfId="13" quotePrefix="1" applyNumberFormat="1" applyFont="1" applyBorder="1" applyAlignment="1">
      <alignment horizontal="right" vertical="center"/>
    </xf>
    <xf numFmtId="0" fontId="19" fillId="0" borderId="2" xfId="13" applyFont="1" applyBorder="1" applyAlignment="1">
      <alignment vertical="center" wrapText="1"/>
    </xf>
    <xf numFmtId="0" fontId="19" fillId="0" borderId="2" xfId="13" applyFont="1" applyBorder="1" applyAlignment="1">
      <alignment vertical="center"/>
    </xf>
    <xf numFmtId="0" fontId="19" fillId="0" borderId="2" xfId="13" applyFont="1" applyBorder="1" applyAlignment="1">
      <alignment horizontal="center" vertical="center"/>
    </xf>
    <xf numFmtId="167" fontId="19" fillId="0" borderId="2" xfId="13" applyNumberFormat="1" applyFont="1" applyBorder="1" applyAlignment="1">
      <alignment vertical="center" wrapText="1"/>
    </xf>
    <xf numFmtId="0" fontId="23" fillId="0" borderId="2" xfId="13" applyFont="1" applyBorder="1" applyAlignment="1">
      <alignment vertical="center" wrapText="1"/>
    </xf>
    <xf numFmtId="167" fontId="19" fillId="0" borderId="2" xfId="13" applyNumberFormat="1" applyFont="1" applyBorder="1" applyAlignment="1">
      <alignment horizontal="right" vertical="center" wrapText="1"/>
    </xf>
    <xf numFmtId="0" fontId="28" fillId="0" borderId="0" xfId="13" applyFont="1" applyAlignment="1">
      <alignment horizontal="center" wrapText="1"/>
    </xf>
    <xf numFmtId="0" fontId="28" fillId="0" borderId="2" xfId="13" applyFont="1" applyBorder="1"/>
    <xf numFmtId="0" fontId="26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7" fontId="23" fillId="0" borderId="6" xfId="0" applyNumberFormat="1" applyFont="1" applyBorder="1" applyAlignment="1">
      <alignment horizontal="center" vertical="center" wrapText="1"/>
    </xf>
    <xf numFmtId="167" fontId="23" fillId="0" borderId="8" xfId="0" applyNumberFormat="1" applyFont="1" applyBorder="1" applyAlignment="1">
      <alignment horizontal="center" vertical="center" wrapText="1"/>
    </xf>
    <xf numFmtId="167" fontId="23" fillId="0" borderId="7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167" fontId="19" fillId="0" borderId="3" xfId="13" applyNumberFormat="1" applyFont="1" applyBorder="1" applyAlignment="1">
      <alignment horizontal="center" vertical="center" wrapText="1"/>
    </xf>
    <xf numFmtId="167" fontId="19" fillId="0" borderId="4" xfId="13" applyNumberFormat="1" applyFont="1" applyBorder="1" applyAlignment="1">
      <alignment horizontal="center" vertical="center" wrapText="1"/>
    </xf>
    <xf numFmtId="167" fontId="19" fillId="0" borderId="5" xfId="13" applyNumberFormat="1" applyFont="1" applyBorder="1" applyAlignment="1">
      <alignment horizontal="center" vertical="center" wrapText="1"/>
    </xf>
    <xf numFmtId="0" fontId="23" fillId="0" borderId="3" xfId="13" applyFont="1" applyBorder="1" applyAlignment="1">
      <alignment horizontal="center" vertical="center"/>
    </xf>
    <xf numFmtId="0" fontId="23" fillId="0" borderId="5" xfId="13" applyFont="1" applyBorder="1" applyAlignment="1">
      <alignment horizontal="center" vertical="center"/>
    </xf>
    <xf numFmtId="0" fontId="19" fillId="0" borderId="3" xfId="13" applyFont="1" applyBorder="1" applyAlignment="1">
      <alignment horizontal="center" vertical="center" wrapText="1"/>
    </xf>
    <xf numFmtId="0" fontId="19" fillId="0" borderId="4" xfId="13" applyFont="1" applyBorder="1" applyAlignment="1">
      <alignment horizontal="center" vertical="center" wrapText="1"/>
    </xf>
    <xf numFmtId="0" fontId="19" fillId="0" borderId="5" xfId="13" applyFont="1" applyBorder="1" applyAlignment="1">
      <alignment horizontal="center" vertical="center" wrapText="1"/>
    </xf>
    <xf numFmtId="0" fontId="5" fillId="0" borderId="0" xfId="13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6" fillId="0" borderId="0" xfId="13" applyFont="1" applyAlignment="1">
      <alignment horizontal="center" vertical="center" wrapText="1"/>
    </xf>
    <xf numFmtId="0" fontId="21" fillId="0" borderId="0" xfId="13" applyFont="1" applyAlignment="1">
      <alignment horizontal="center" vertical="center" wrapText="1"/>
    </xf>
    <xf numFmtId="0" fontId="23" fillId="0" borderId="3" xfId="13" applyFont="1" applyBorder="1" applyAlignment="1">
      <alignment horizontal="center" vertical="center" wrapText="1"/>
    </xf>
    <xf numFmtId="0" fontId="23" fillId="0" borderId="5" xfId="13" applyFont="1" applyBorder="1" applyAlignment="1">
      <alignment horizontal="center" vertical="center" wrapText="1"/>
    </xf>
    <xf numFmtId="167" fontId="23" fillId="0" borderId="6" xfId="13" applyNumberFormat="1" applyFont="1" applyBorder="1" applyAlignment="1">
      <alignment horizontal="center" vertical="center" wrapText="1"/>
    </xf>
    <xf numFmtId="167" fontId="23" fillId="0" borderId="8" xfId="13" applyNumberFormat="1" applyFont="1" applyBorder="1" applyAlignment="1">
      <alignment horizontal="center" vertical="center" wrapText="1"/>
    </xf>
    <xf numFmtId="167" fontId="23" fillId="0" borderId="7" xfId="13" applyNumberFormat="1" applyFont="1" applyBorder="1" applyAlignment="1">
      <alignment horizontal="center" vertical="center" wrapText="1"/>
    </xf>
    <xf numFmtId="0" fontId="23" fillId="0" borderId="2" xfId="13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5" fontId="11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13" applyFont="1" applyBorder="1" applyAlignment="1">
      <alignment horizontal="center" vertical="center" wrapText="1"/>
    </xf>
    <xf numFmtId="0" fontId="10" fillId="0" borderId="4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24" fillId="0" borderId="0" xfId="13" applyFont="1" applyAlignment="1">
      <alignment horizontal="center" vertical="center" wrapText="1"/>
    </xf>
    <xf numFmtId="0" fontId="11" fillId="0" borderId="3" xfId="13" applyFont="1" applyBorder="1" applyAlignment="1">
      <alignment horizontal="center" vertical="center" wrapText="1"/>
    </xf>
    <xf numFmtId="0" fontId="11" fillId="0" borderId="5" xfId="13" applyFont="1" applyBorder="1" applyAlignment="1">
      <alignment horizontal="center" vertical="center" wrapText="1"/>
    </xf>
    <xf numFmtId="167" fontId="11" fillId="0" borderId="6" xfId="13" applyNumberFormat="1" applyFont="1" applyBorder="1" applyAlignment="1">
      <alignment horizontal="center" vertical="center" wrapText="1"/>
    </xf>
    <xf numFmtId="167" fontId="11" fillId="0" borderId="8" xfId="13" applyNumberFormat="1" applyFont="1" applyBorder="1" applyAlignment="1">
      <alignment horizontal="center" vertical="center" wrapText="1"/>
    </xf>
    <xf numFmtId="167" fontId="11" fillId="0" borderId="7" xfId="13" applyNumberFormat="1" applyFont="1" applyBorder="1" applyAlignment="1">
      <alignment horizontal="center" vertical="center" wrapText="1"/>
    </xf>
    <xf numFmtId="0" fontId="11" fillId="0" borderId="2" xfId="13" applyFont="1" applyBorder="1" applyAlignment="1">
      <alignment horizontal="center" vertical="center" wrapText="1"/>
    </xf>
    <xf numFmtId="0" fontId="11" fillId="0" borderId="3" xfId="13" applyFont="1" applyBorder="1" applyAlignment="1">
      <alignment horizontal="center" vertical="center"/>
    </xf>
    <xf numFmtId="0" fontId="11" fillId="0" borderId="5" xfId="13" applyFont="1" applyBorder="1" applyAlignment="1">
      <alignment horizontal="center" vertical="center"/>
    </xf>
  </cellXfs>
  <cellStyles count="23">
    <cellStyle name="Comma" xfId="1" builtinId="3"/>
    <cellStyle name="Comma 12" xfId="5" xr:uid="{00000000-0005-0000-0000-000001000000}"/>
    <cellStyle name="Comma 14" xfId="12" xr:uid="{00000000-0005-0000-0000-000002000000}"/>
    <cellStyle name="Comma 18" xfId="4" xr:uid="{00000000-0005-0000-0000-000003000000}"/>
    <cellStyle name="Comma 2" xfId="14" xr:uid="{00000000-0005-0000-0000-000004000000}"/>
    <cellStyle name="Comma 2 3 2" xfId="2" xr:uid="{00000000-0005-0000-0000-000005000000}"/>
    <cellStyle name="Comma 4" xfId="6" xr:uid="{00000000-0005-0000-0000-000006000000}"/>
    <cellStyle name="Comma 4 2" xfId="7" xr:uid="{00000000-0005-0000-0000-000007000000}"/>
    <cellStyle name="Comma 4 3" xfId="10" xr:uid="{00000000-0005-0000-0000-000008000000}"/>
    <cellStyle name="Comma 4 4" xfId="22" xr:uid="{00000000-0005-0000-0000-000009000000}"/>
    <cellStyle name="Normal" xfId="0" builtinId="0"/>
    <cellStyle name="Normal 10" xfId="15" xr:uid="{00000000-0005-0000-0000-00000B000000}"/>
    <cellStyle name="Normal 13" xfId="11" xr:uid="{00000000-0005-0000-0000-00000C000000}"/>
    <cellStyle name="Normal 13 2" xfId="21" xr:uid="{00000000-0005-0000-0000-00000D000000}"/>
    <cellStyle name="Normal 14" xfId="16" xr:uid="{00000000-0005-0000-0000-00000E000000}"/>
    <cellStyle name="Normal 16" xfId="17" xr:uid="{00000000-0005-0000-0000-00000F000000}"/>
    <cellStyle name="Normal 2" xfId="8" xr:uid="{00000000-0005-0000-0000-000010000000}"/>
    <cellStyle name="Normal 2 2" xfId="9" xr:uid="{00000000-0005-0000-0000-000011000000}"/>
    <cellStyle name="Normal 2 4" xfId="3" xr:uid="{00000000-0005-0000-0000-000012000000}"/>
    <cellStyle name="Normal 3" xfId="13" xr:uid="{00000000-0005-0000-0000-000013000000}"/>
    <cellStyle name="Normal 3 4" xfId="18" xr:uid="{00000000-0005-0000-0000-000014000000}"/>
    <cellStyle name="Normal 8" xfId="19" xr:uid="{00000000-0005-0000-0000-000015000000}"/>
    <cellStyle name="Normal 8 2" xfId="20" xr:uid="{00000000-0005-0000-0000-00001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30"/>
  <sheetViews>
    <sheetView topLeftCell="A24" zoomScale="85" zoomScaleNormal="85" workbookViewId="0">
      <selection activeCell="P7" sqref="P7"/>
    </sheetView>
  </sheetViews>
  <sheetFormatPr defaultColWidth="9.140625" defaultRowHeight="15.75" x14ac:dyDescent="0.25"/>
  <cols>
    <col min="1" max="1" width="6.140625" style="115" customWidth="1"/>
    <col min="2" max="2" width="34.7109375" style="113" customWidth="1"/>
    <col min="3" max="3" width="17.5703125" style="116" customWidth="1"/>
    <col min="4" max="4" width="23.5703125" style="115" customWidth="1"/>
    <col min="5" max="6" width="14.140625" style="116" hidden="1" customWidth="1"/>
    <col min="7" max="9" width="11.28515625" style="117" customWidth="1"/>
    <col min="10" max="10" width="15.28515625" style="113" customWidth="1"/>
    <col min="11" max="16384" width="9.140625" style="113"/>
  </cols>
  <sheetData>
    <row r="1" spans="1:12" ht="21.95" customHeight="1" x14ac:dyDescent="0.25">
      <c r="A1" s="155" t="s">
        <v>67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12"/>
    </row>
    <row r="2" spans="1:12" ht="21.95" customHeight="1" x14ac:dyDescent="0.25">
      <c r="A2" s="155" t="s">
        <v>140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12"/>
    </row>
    <row r="3" spans="1:12" ht="21.95" customHeight="1" x14ac:dyDescent="0.25">
      <c r="A3" s="155" t="s">
        <v>68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14"/>
    </row>
    <row r="4" spans="1:12" ht="24.75" customHeight="1" x14ac:dyDescent="0.25">
      <c r="A4" s="156" t="s">
        <v>159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14"/>
    </row>
    <row r="5" spans="1:12" ht="21" customHeight="1" x14ac:dyDescent="0.25"/>
    <row r="6" spans="1:12" ht="69" customHeight="1" x14ac:dyDescent="0.25">
      <c r="A6" s="157" t="s">
        <v>1</v>
      </c>
      <c r="B6" s="157" t="s">
        <v>2</v>
      </c>
      <c r="C6" s="157" t="s">
        <v>3</v>
      </c>
      <c r="D6" s="157" t="s">
        <v>4</v>
      </c>
      <c r="E6" s="157" t="s">
        <v>5</v>
      </c>
      <c r="F6" s="157" t="s">
        <v>6</v>
      </c>
      <c r="G6" s="159" t="s">
        <v>8</v>
      </c>
      <c r="H6" s="160"/>
      <c r="I6" s="161"/>
      <c r="J6" s="162" t="s">
        <v>9</v>
      </c>
      <c r="K6" s="163" t="s">
        <v>7</v>
      </c>
    </row>
    <row r="7" spans="1:12" ht="54" customHeight="1" x14ac:dyDescent="0.25">
      <c r="A7" s="158"/>
      <c r="B7" s="158"/>
      <c r="C7" s="158"/>
      <c r="D7" s="158"/>
      <c r="E7" s="158"/>
      <c r="F7" s="158"/>
      <c r="G7" s="118" t="s">
        <v>10</v>
      </c>
      <c r="H7" s="118" t="s">
        <v>11</v>
      </c>
      <c r="I7" s="118" t="s">
        <v>12</v>
      </c>
      <c r="J7" s="162" t="s">
        <v>13</v>
      </c>
      <c r="K7" s="164"/>
    </row>
    <row r="8" spans="1:12" s="123" customFormat="1" ht="33.950000000000003" customHeight="1" x14ac:dyDescent="0.25">
      <c r="A8" s="119"/>
      <c r="B8" s="120" t="s">
        <v>106</v>
      </c>
      <c r="C8" s="121">
        <f>COUNTA(C9:C30)</f>
        <v>6</v>
      </c>
      <c r="D8" s="119"/>
      <c r="E8" s="119"/>
      <c r="F8" s="119"/>
      <c r="G8" s="122">
        <f>SUM(G9:G30)</f>
        <v>21000.400000000001</v>
      </c>
      <c r="H8" s="122">
        <f>SUM(H9:H30)</f>
        <v>6534.83</v>
      </c>
      <c r="I8" s="122">
        <f>SUM(I9:I30)</f>
        <v>16690.259999999998</v>
      </c>
      <c r="J8" s="119"/>
      <c r="K8" s="119"/>
    </row>
    <row r="9" spans="1:12" s="85" customFormat="1" ht="70.5" customHeight="1" x14ac:dyDescent="0.25">
      <c r="A9" s="89">
        <v>1</v>
      </c>
      <c r="B9" s="124" t="s">
        <v>156</v>
      </c>
      <c r="C9" s="90" t="s">
        <v>103</v>
      </c>
      <c r="D9" s="90" t="s">
        <v>69</v>
      </c>
      <c r="E9" s="90" t="s">
        <v>70</v>
      </c>
      <c r="F9" s="33" t="s">
        <v>71</v>
      </c>
      <c r="G9" s="125">
        <v>3466.8</v>
      </c>
      <c r="H9" s="125"/>
      <c r="I9" s="125"/>
      <c r="J9" s="84"/>
      <c r="K9" s="126"/>
    </row>
    <row r="10" spans="1:12" s="85" customFormat="1" ht="21" customHeight="1" x14ac:dyDescent="0.25">
      <c r="A10" s="89"/>
      <c r="B10" s="84" t="s">
        <v>72</v>
      </c>
      <c r="C10" s="33"/>
      <c r="D10" s="86"/>
      <c r="E10" s="33"/>
      <c r="F10" s="33"/>
      <c r="G10" s="127"/>
      <c r="H10" s="91">
        <v>535</v>
      </c>
      <c r="I10" s="91">
        <v>3130</v>
      </c>
      <c r="J10" s="165" t="s">
        <v>73</v>
      </c>
      <c r="K10" s="84"/>
    </row>
    <row r="11" spans="1:12" s="85" customFormat="1" ht="21" customHeight="1" x14ac:dyDescent="0.25">
      <c r="A11" s="89"/>
      <c r="B11" s="84" t="s">
        <v>74</v>
      </c>
      <c r="C11" s="33"/>
      <c r="D11" s="86"/>
      <c r="E11" s="33"/>
      <c r="F11" s="33"/>
      <c r="G11" s="125"/>
      <c r="H11" s="128">
        <v>130.5</v>
      </c>
      <c r="I11" s="128">
        <v>261</v>
      </c>
      <c r="J11" s="166"/>
      <c r="K11" s="84"/>
    </row>
    <row r="12" spans="1:12" s="85" customFormat="1" ht="21" customHeight="1" x14ac:dyDescent="0.25">
      <c r="A12" s="89"/>
      <c r="B12" s="84" t="s">
        <v>48</v>
      </c>
      <c r="C12" s="33"/>
      <c r="D12" s="86"/>
      <c r="E12" s="33"/>
      <c r="F12" s="33"/>
      <c r="G12" s="125"/>
      <c r="H12" s="128">
        <v>36</v>
      </c>
      <c r="I12" s="128">
        <v>36</v>
      </c>
      <c r="J12" s="166"/>
      <c r="K12" s="84"/>
    </row>
    <row r="13" spans="1:12" s="85" customFormat="1" ht="21" customHeight="1" x14ac:dyDescent="0.25">
      <c r="A13" s="89"/>
      <c r="B13" s="84" t="s">
        <v>25</v>
      </c>
      <c r="C13" s="33"/>
      <c r="D13" s="86"/>
      <c r="E13" s="33"/>
      <c r="F13" s="33"/>
      <c r="G13" s="125"/>
      <c r="H13" s="91">
        <v>15.4</v>
      </c>
      <c r="I13" s="91">
        <v>15.4</v>
      </c>
      <c r="J13" s="167"/>
      <c r="K13" s="84"/>
    </row>
    <row r="14" spans="1:12" s="85" customFormat="1" ht="78.75" customHeight="1" x14ac:dyDescent="0.25">
      <c r="A14" s="89">
        <v>2</v>
      </c>
      <c r="B14" s="124" t="s">
        <v>157</v>
      </c>
      <c r="C14" s="33" t="s">
        <v>75</v>
      </c>
      <c r="D14" s="33" t="s">
        <v>127</v>
      </c>
      <c r="E14" s="33" t="s">
        <v>70</v>
      </c>
      <c r="F14" s="33" t="s">
        <v>71</v>
      </c>
      <c r="G14" s="125">
        <v>5377</v>
      </c>
      <c r="H14" s="125"/>
      <c r="I14" s="125"/>
      <c r="J14" s="33"/>
      <c r="K14" s="126"/>
    </row>
    <row r="15" spans="1:12" s="85" customFormat="1" ht="24" customHeight="1" x14ac:dyDescent="0.25">
      <c r="A15" s="86"/>
      <c r="B15" s="129" t="s">
        <v>72</v>
      </c>
      <c r="C15" s="33"/>
      <c r="D15" s="33"/>
      <c r="E15" s="33"/>
      <c r="F15" s="33"/>
      <c r="G15" s="125"/>
      <c r="H15" s="82">
        <v>617</v>
      </c>
      <c r="I15" s="82">
        <v>2468</v>
      </c>
      <c r="J15" s="165" t="s">
        <v>76</v>
      </c>
      <c r="K15" s="84"/>
    </row>
    <row r="16" spans="1:12" s="85" customFormat="1" ht="24" customHeight="1" x14ac:dyDescent="0.25">
      <c r="A16" s="86"/>
      <c r="B16" s="129" t="s">
        <v>74</v>
      </c>
      <c r="C16" s="33"/>
      <c r="D16" s="33"/>
      <c r="E16" s="33"/>
      <c r="F16" s="33"/>
      <c r="G16" s="125"/>
      <c r="H16" s="82">
        <v>192</v>
      </c>
      <c r="I16" s="82">
        <v>397</v>
      </c>
      <c r="J16" s="166"/>
      <c r="K16" s="84"/>
    </row>
    <row r="17" spans="1:13" s="85" customFormat="1" ht="24" customHeight="1" x14ac:dyDescent="0.25">
      <c r="A17" s="86"/>
      <c r="B17" s="129" t="s">
        <v>25</v>
      </c>
      <c r="C17" s="33"/>
      <c r="D17" s="33"/>
      <c r="E17" s="33"/>
      <c r="F17" s="33"/>
      <c r="G17" s="125"/>
      <c r="H17" s="82">
        <v>9</v>
      </c>
      <c r="I17" s="82">
        <v>9</v>
      </c>
      <c r="J17" s="167"/>
      <c r="K17" s="84"/>
    </row>
    <row r="18" spans="1:13" s="85" customFormat="1" ht="57.95" customHeight="1" x14ac:dyDescent="0.25">
      <c r="A18" s="89">
        <v>3</v>
      </c>
      <c r="B18" s="124" t="s">
        <v>158</v>
      </c>
      <c r="C18" s="33" t="s">
        <v>75</v>
      </c>
      <c r="D18" s="33" t="s">
        <v>77</v>
      </c>
      <c r="E18" s="33" t="s">
        <v>70</v>
      </c>
      <c r="F18" s="33" t="s">
        <v>71</v>
      </c>
      <c r="G18" s="83">
        <v>5881.1</v>
      </c>
      <c r="H18" s="125"/>
      <c r="I18" s="125"/>
      <c r="J18" s="84"/>
      <c r="K18" s="126"/>
    </row>
    <row r="19" spans="1:13" s="85" customFormat="1" ht="31.5" customHeight="1" x14ac:dyDescent="0.25">
      <c r="A19" s="86"/>
      <c r="B19" s="129" t="s">
        <v>78</v>
      </c>
      <c r="C19" s="33"/>
      <c r="D19" s="33"/>
      <c r="E19" s="33"/>
      <c r="F19" s="33"/>
      <c r="G19" s="125"/>
      <c r="H19" s="82">
        <v>2284</v>
      </c>
      <c r="I19" s="82">
        <v>6203</v>
      </c>
      <c r="J19" s="165" t="s">
        <v>79</v>
      </c>
      <c r="K19" s="84"/>
    </row>
    <row r="20" spans="1:13" s="85" customFormat="1" ht="24" customHeight="1" x14ac:dyDescent="0.25">
      <c r="A20" s="86"/>
      <c r="B20" s="129" t="s">
        <v>93</v>
      </c>
      <c r="C20" s="33"/>
      <c r="D20" s="33"/>
      <c r="E20" s="33"/>
      <c r="F20" s="33"/>
      <c r="G20" s="125"/>
      <c r="H20" s="82">
        <v>392</v>
      </c>
      <c r="I20" s="82">
        <v>1176</v>
      </c>
      <c r="J20" s="166"/>
      <c r="K20" s="84"/>
    </row>
    <row r="21" spans="1:13" s="85" customFormat="1" ht="24" customHeight="1" x14ac:dyDescent="0.25">
      <c r="A21" s="86"/>
      <c r="B21" s="129" t="s">
        <v>80</v>
      </c>
      <c r="C21" s="33"/>
      <c r="D21" s="33"/>
      <c r="E21" s="33"/>
      <c r="F21" s="33"/>
      <c r="G21" s="125"/>
      <c r="H21" s="82">
        <v>650</v>
      </c>
      <c r="I21" s="82">
        <v>650</v>
      </c>
      <c r="J21" s="166"/>
      <c r="K21" s="84"/>
    </row>
    <row r="22" spans="1:13" s="85" customFormat="1" ht="24" customHeight="1" x14ac:dyDescent="0.25">
      <c r="A22" s="86"/>
      <c r="B22" s="129" t="s">
        <v>62</v>
      </c>
      <c r="C22" s="33"/>
      <c r="D22" s="33"/>
      <c r="E22" s="33"/>
      <c r="F22" s="33"/>
      <c r="G22" s="125"/>
      <c r="H22" s="82">
        <v>192</v>
      </c>
      <c r="I22" s="82">
        <v>192</v>
      </c>
      <c r="J22" s="166"/>
      <c r="K22" s="84"/>
    </row>
    <row r="23" spans="1:13" s="85" customFormat="1" ht="24" customHeight="1" x14ac:dyDescent="0.25">
      <c r="A23" s="86"/>
      <c r="B23" s="129" t="s">
        <v>81</v>
      </c>
      <c r="C23" s="33"/>
      <c r="D23" s="33"/>
      <c r="E23" s="33"/>
      <c r="F23" s="33"/>
      <c r="G23" s="125"/>
      <c r="H23" s="82">
        <v>236</v>
      </c>
      <c r="I23" s="82">
        <v>236</v>
      </c>
      <c r="J23" s="166"/>
      <c r="K23" s="84"/>
    </row>
    <row r="24" spans="1:13" s="85" customFormat="1" ht="24" customHeight="1" x14ac:dyDescent="0.25">
      <c r="A24" s="86"/>
      <c r="B24" s="129" t="s">
        <v>25</v>
      </c>
      <c r="C24" s="33"/>
      <c r="D24" s="33"/>
      <c r="E24" s="33"/>
      <c r="F24" s="33"/>
      <c r="G24" s="125"/>
      <c r="H24" s="82">
        <v>19</v>
      </c>
      <c r="I24" s="82">
        <v>19</v>
      </c>
      <c r="J24" s="167"/>
      <c r="K24" s="84"/>
    </row>
    <row r="25" spans="1:13" s="85" customFormat="1" ht="54.75" customHeight="1" x14ac:dyDescent="0.25">
      <c r="A25" s="89">
        <v>4</v>
      </c>
      <c r="B25" s="124" t="s">
        <v>82</v>
      </c>
      <c r="C25" s="33" t="s">
        <v>83</v>
      </c>
      <c r="D25" s="33" t="s">
        <v>126</v>
      </c>
      <c r="E25" s="33" t="s">
        <v>70</v>
      </c>
      <c r="F25" s="33" t="s">
        <v>44</v>
      </c>
      <c r="G25" s="87">
        <v>5068.5</v>
      </c>
      <c r="H25" s="87"/>
      <c r="I25" s="87"/>
      <c r="J25" s="33"/>
      <c r="K25" s="84"/>
      <c r="M25" s="130"/>
    </row>
    <row r="26" spans="1:13" s="85" customFormat="1" ht="24" customHeight="1" x14ac:dyDescent="0.25">
      <c r="A26" s="86"/>
      <c r="B26" s="129" t="s">
        <v>21</v>
      </c>
      <c r="C26" s="33"/>
      <c r="D26" s="33"/>
      <c r="E26" s="33"/>
      <c r="F26" s="33"/>
      <c r="G26" s="125"/>
      <c r="H26" s="88">
        <v>487.13</v>
      </c>
      <c r="I26" s="88">
        <f>H26*2</f>
        <v>974.26</v>
      </c>
      <c r="J26" s="165" t="s">
        <v>84</v>
      </c>
      <c r="K26" s="84"/>
    </row>
    <row r="27" spans="1:13" s="85" customFormat="1" ht="24" customHeight="1" x14ac:dyDescent="0.25">
      <c r="A27" s="86"/>
      <c r="B27" s="129" t="s">
        <v>48</v>
      </c>
      <c r="C27" s="33"/>
      <c r="D27" s="33"/>
      <c r="E27" s="33"/>
      <c r="F27" s="33"/>
      <c r="G27" s="125"/>
      <c r="H27" s="88">
        <v>20</v>
      </c>
      <c r="I27" s="88">
        <v>20</v>
      </c>
      <c r="J27" s="166"/>
      <c r="K27" s="84"/>
    </row>
    <row r="28" spans="1:13" s="85" customFormat="1" ht="24" customHeight="1" x14ac:dyDescent="0.25">
      <c r="A28" s="86"/>
      <c r="B28" s="129" t="s">
        <v>25</v>
      </c>
      <c r="C28" s="33"/>
      <c r="D28" s="33"/>
      <c r="E28" s="33"/>
      <c r="F28" s="33"/>
      <c r="G28" s="125"/>
      <c r="H28" s="88">
        <f>3.5*5</f>
        <v>17.5</v>
      </c>
      <c r="I28" s="88">
        <f>3.5*5</f>
        <v>17.5</v>
      </c>
      <c r="J28" s="167"/>
      <c r="K28" s="84"/>
    </row>
    <row r="29" spans="1:13" s="85" customFormat="1" ht="47.25" x14ac:dyDescent="0.25">
      <c r="A29" s="89">
        <v>5</v>
      </c>
      <c r="B29" s="124" t="s">
        <v>141</v>
      </c>
      <c r="C29" s="33" t="s">
        <v>83</v>
      </c>
      <c r="D29" s="33" t="s">
        <v>126</v>
      </c>
      <c r="E29" s="33"/>
      <c r="F29" s="33"/>
      <c r="G29" s="91">
        <v>898.4</v>
      </c>
      <c r="H29" s="91">
        <v>442</v>
      </c>
      <c r="I29" s="91">
        <v>442</v>
      </c>
      <c r="J29" s="92"/>
      <c r="K29" s="84"/>
    </row>
    <row r="30" spans="1:13" s="130" customFormat="1" ht="83.45" customHeight="1" x14ac:dyDescent="0.25">
      <c r="A30" s="94">
        <v>6</v>
      </c>
      <c r="B30" s="95" t="s">
        <v>139</v>
      </c>
      <c r="C30" s="96" t="s">
        <v>138</v>
      </c>
      <c r="D30" s="96" t="s">
        <v>137</v>
      </c>
      <c r="E30" s="96" t="s">
        <v>90</v>
      </c>
      <c r="F30" s="96" t="s">
        <v>20</v>
      </c>
      <c r="G30" s="97">
        <v>308.60000000000002</v>
      </c>
      <c r="H30" s="97">
        <v>260.3</v>
      </c>
      <c r="I30" s="97">
        <v>444.1</v>
      </c>
      <c r="J30" s="97"/>
      <c r="K30" s="131"/>
    </row>
  </sheetData>
  <mergeCells count="17">
    <mergeCell ref="J15:J17"/>
    <mergeCell ref="J19:J24"/>
    <mergeCell ref="J26:J28"/>
    <mergeCell ref="J10:J13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4" right="0.2" top="0.5" bottom="0.5" header="0.3" footer="0.3"/>
  <pageSetup paperSize="9" scale="65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L28"/>
  <sheetViews>
    <sheetView topLeftCell="A19" zoomScale="75" zoomScaleNormal="75" workbookViewId="0">
      <selection activeCell="C9" sqref="C9"/>
    </sheetView>
  </sheetViews>
  <sheetFormatPr defaultColWidth="9.140625" defaultRowHeight="15" x14ac:dyDescent="0.25"/>
  <cols>
    <col min="1" max="1" width="6.140625" style="37" customWidth="1"/>
    <col min="2" max="2" width="30.5703125" style="38" customWidth="1"/>
    <col min="3" max="3" width="21.42578125" style="36" customWidth="1"/>
    <col min="4" max="4" width="31.5703125" style="36" customWidth="1"/>
    <col min="5" max="5" width="14" style="39" hidden="1" customWidth="1"/>
    <col min="6" max="6" width="13.42578125" style="39" hidden="1" customWidth="1"/>
    <col min="7" max="9" width="11.42578125" style="40" customWidth="1"/>
    <col min="10" max="10" width="12.7109375" style="38" customWidth="1"/>
    <col min="11" max="16384" width="9.140625" style="36"/>
  </cols>
  <sheetData>
    <row r="1" spans="1:12" ht="18.75" customHeight="1" x14ac:dyDescent="0.25">
      <c r="A1" s="176" t="s">
        <v>85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35"/>
    </row>
    <row r="2" spans="1:12" ht="18.75" customHeight="1" x14ac:dyDescent="0.25">
      <c r="A2" s="177" t="s">
        <v>140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35"/>
    </row>
    <row r="3" spans="1:12" ht="18.75" x14ac:dyDescent="0.25">
      <c r="A3" s="178" t="s">
        <v>86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53"/>
    </row>
    <row r="4" spans="1:12" ht="18.75" x14ac:dyDescent="0.25">
      <c r="A4" s="179" t="str">
        <f>'PL 01- Đông Kinh'!A4:K4</f>
        <v>(Kèm theo Quyết định số 2135/QĐ-UBND ngày  30 tháng 9 năm 2025 của Chủ tịch Ủy ban nhân dân tỉnh Lạng Sơn)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53"/>
    </row>
    <row r="5" spans="1:12" ht="21" customHeight="1" x14ac:dyDescent="0.25"/>
    <row r="6" spans="1:12" s="41" customFormat="1" ht="72.75" customHeight="1" x14ac:dyDescent="0.25">
      <c r="A6" s="180" t="s">
        <v>1</v>
      </c>
      <c r="B6" s="180" t="s">
        <v>2</v>
      </c>
      <c r="C6" s="180" t="s">
        <v>3</v>
      </c>
      <c r="D6" s="180" t="s">
        <v>4</v>
      </c>
      <c r="E6" s="180" t="s">
        <v>5</v>
      </c>
      <c r="F6" s="180" t="s">
        <v>6</v>
      </c>
      <c r="G6" s="182" t="s">
        <v>8</v>
      </c>
      <c r="H6" s="183"/>
      <c r="I6" s="184"/>
      <c r="J6" s="185" t="s">
        <v>9</v>
      </c>
      <c r="K6" s="171" t="s">
        <v>7</v>
      </c>
    </row>
    <row r="7" spans="1:12" s="41" customFormat="1" ht="77.45" customHeight="1" x14ac:dyDescent="0.25">
      <c r="A7" s="181"/>
      <c r="B7" s="181"/>
      <c r="C7" s="181"/>
      <c r="D7" s="181"/>
      <c r="E7" s="181"/>
      <c r="F7" s="181"/>
      <c r="G7" s="141" t="s">
        <v>10</v>
      </c>
      <c r="H7" s="141" t="s">
        <v>11</v>
      </c>
      <c r="I7" s="141" t="s">
        <v>12</v>
      </c>
      <c r="J7" s="185" t="s">
        <v>13</v>
      </c>
      <c r="K7" s="172"/>
    </row>
    <row r="8" spans="1:12" s="43" customFormat="1" ht="32.25" customHeight="1" x14ac:dyDescent="0.25">
      <c r="A8" s="142"/>
      <c r="B8" s="120" t="s">
        <v>106</v>
      </c>
      <c r="C8" s="143">
        <f>COUNTA(C9:C500)</f>
        <v>7</v>
      </c>
      <c r="D8" s="144"/>
      <c r="E8" s="142"/>
      <c r="F8" s="144"/>
      <c r="G8" s="145">
        <f>SUM(G9:G50)</f>
        <v>24538</v>
      </c>
      <c r="H8" s="145">
        <f>SUM(H9:H50)</f>
        <v>1888.7999999999997</v>
      </c>
      <c r="I8" s="145">
        <f>SUM(I9:I50)</f>
        <v>3659.1000000000004</v>
      </c>
      <c r="J8" s="144"/>
      <c r="K8" s="144"/>
    </row>
    <row r="9" spans="1:12" s="44" customFormat="1" ht="52.5" customHeight="1" x14ac:dyDescent="0.25">
      <c r="A9" s="120">
        <v>1</v>
      </c>
      <c r="B9" s="51" t="s">
        <v>87</v>
      </c>
      <c r="C9" s="65" t="s">
        <v>88</v>
      </c>
      <c r="D9" s="65" t="s">
        <v>89</v>
      </c>
      <c r="E9" s="65" t="s">
        <v>90</v>
      </c>
      <c r="F9" s="62" t="s">
        <v>20</v>
      </c>
      <c r="G9" s="146">
        <v>2127.6999999999998</v>
      </c>
      <c r="H9" s="77"/>
      <c r="I9" s="77"/>
      <c r="J9" s="147"/>
      <c r="K9" s="148"/>
    </row>
    <row r="10" spans="1:12" s="44" customFormat="1" ht="24.75" customHeight="1" x14ac:dyDescent="0.25">
      <c r="A10" s="149"/>
      <c r="B10" s="147" t="s">
        <v>91</v>
      </c>
      <c r="C10" s="148"/>
      <c r="D10" s="148"/>
      <c r="E10" s="62"/>
      <c r="F10" s="62"/>
      <c r="G10" s="146"/>
      <c r="H10" s="77">
        <v>230</v>
      </c>
      <c r="I10" s="77">
        <v>460</v>
      </c>
      <c r="J10" s="173" t="s">
        <v>92</v>
      </c>
      <c r="K10" s="148"/>
    </row>
    <row r="11" spans="1:12" s="44" customFormat="1" ht="24.75" customHeight="1" x14ac:dyDescent="0.25">
      <c r="A11" s="149"/>
      <c r="B11" s="147" t="s">
        <v>93</v>
      </c>
      <c r="C11" s="148"/>
      <c r="D11" s="148"/>
      <c r="E11" s="62"/>
      <c r="F11" s="62"/>
      <c r="G11" s="77"/>
      <c r="H11" s="150">
        <v>130</v>
      </c>
      <c r="I11" s="150">
        <v>260</v>
      </c>
      <c r="J11" s="174"/>
      <c r="K11" s="148"/>
    </row>
    <row r="12" spans="1:12" s="44" customFormat="1" ht="24.75" customHeight="1" x14ac:dyDescent="0.25">
      <c r="A12" s="149"/>
      <c r="B12" s="147" t="s">
        <v>62</v>
      </c>
      <c r="C12" s="148"/>
      <c r="D12" s="148"/>
      <c r="E12" s="62"/>
      <c r="F12" s="62"/>
      <c r="G12" s="77"/>
      <c r="H12" s="150">
        <v>190</v>
      </c>
      <c r="I12" s="150">
        <v>190</v>
      </c>
      <c r="J12" s="174"/>
      <c r="K12" s="148"/>
    </row>
    <row r="13" spans="1:12" s="44" customFormat="1" ht="24.75" customHeight="1" x14ac:dyDescent="0.25">
      <c r="A13" s="149"/>
      <c r="B13" s="147" t="s">
        <v>94</v>
      </c>
      <c r="C13" s="148"/>
      <c r="D13" s="148"/>
      <c r="E13" s="62"/>
      <c r="F13" s="62"/>
      <c r="G13" s="77"/>
      <c r="H13" s="150">
        <v>80</v>
      </c>
      <c r="I13" s="150">
        <v>160</v>
      </c>
      <c r="J13" s="175"/>
      <c r="K13" s="148"/>
    </row>
    <row r="14" spans="1:12" s="49" customFormat="1" ht="64.5" customHeight="1" x14ac:dyDescent="0.25">
      <c r="A14" s="120">
        <v>2</v>
      </c>
      <c r="B14" s="151" t="s">
        <v>95</v>
      </c>
      <c r="C14" s="65" t="s">
        <v>96</v>
      </c>
      <c r="D14" s="65" t="s">
        <v>97</v>
      </c>
      <c r="E14" s="65" t="s">
        <v>90</v>
      </c>
      <c r="F14" s="62" t="s">
        <v>44</v>
      </c>
      <c r="G14" s="77">
        <v>108</v>
      </c>
      <c r="H14" s="77">
        <v>108</v>
      </c>
      <c r="I14" s="77">
        <v>324</v>
      </c>
      <c r="J14" s="152"/>
      <c r="K14" s="148"/>
    </row>
    <row r="15" spans="1:12" s="49" customFormat="1" ht="64.5" customHeight="1" x14ac:dyDescent="0.25">
      <c r="A15" s="120">
        <v>3</v>
      </c>
      <c r="B15" s="151" t="s">
        <v>98</v>
      </c>
      <c r="C15" s="65" t="s">
        <v>99</v>
      </c>
      <c r="D15" s="65" t="s">
        <v>100</v>
      </c>
      <c r="E15" s="65" t="s">
        <v>90</v>
      </c>
      <c r="F15" s="62" t="s">
        <v>20</v>
      </c>
      <c r="G15" s="77">
        <v>2874.2</v>
      </c>
      <c r="H15" s="77"/>
      <c r="I15" s="77"/>
      <c r="J15" s="152"/>
      <c r="K15" s="148"/>
    </row>
    <row r="16" spans="1:12" s="49" customFormat="1" ht="21.95" customHeight="1" x14ac:dyDescent="0.25">
      <c r="A16" s="149"/>
      <c r="B16" s="147" t="s">
        <v>98</v>
      </c>
      <c r="C16" s="65"/>
      <c r="D16" s="65"/>
      <c r="E16" s="65"/>
      <c r="F16" s="62"/>
      <c r="G16" s="77"/>
      <c r="H16" s="77">
        <v>373.3</v>
      </c>
      <c r="I16" s="77">
        <v>1120</v>
      </c>
      <c r="J16" s="168" t="s">
        <v>101</v>
      </c>
      <c r="K16" s="148"/>
    </row>
    <row r="17" spans="1:11" s="49" customFormat="1" ht="21.95" customHeight="1" x14ac:dyDescent="0.25">
      <c r="A17" s="149"/>
      <c r="B17" s="147" t="s">
        <v>102</v>
      </c>
      <c r="C17" s="65"/>
      <c r="D17" s="65"/>
      <c r="E17" s="65"/>
      <c r="F17" s="62"/>
      <c r="G17" s="77"/>
      <c r="H17" s="77">
        <v>60.8</v>
      </c>
      <c r="I17" s="77">
        <v>60.8</v>
      </c>
      <c r="J17" s="169"/>
      <c r="K17" s="148"/>
    </row>
    <row r="18" spans="1:11" s="49" customFormat="1" ht="21.95" customHeight="1" x14ac:dyDescent="0.25">
      <c r="A18" s="149"/>
      <c r="B18" s="147" t="s">
        <v>25</v>
      </c>
      <c r="C18" s="65"/>
      <c r="D18" s="65"/>
      <c r="E18" s="65"/>
      <c r="F18" s="62"/>
      <c r="G18" s="77"/>
      <c r="H18" s="77">
        <v>8</v>
      </c>
      <c r="I18" s="77">
        <v>8</v>
      </c>
      <c r="J18" s="170"/>
      <c r="K18" s="148"/>
    </row>
    <row r="19" spans="1:11" s="85" customFormat="1" ht="57.95" customHeight="1" x14ac:dyDescent="0.25">
      <c r="A19" s="89">
        <v>4</v>
      </c>
      <c r="B19" s="132" t="s">
        <v>136</v>
      </c>
      <c r="C19" s="133" t="s">
        <v>128</v>
      </c>
      <c r="D19" s="90" t="s">
        <v>129</v>
      </c>
      <c r="E19" s="33" t="s">
        <v>130</v>
      </c>
      <c r="F19" s="134" t="s">
        <v>20</v>
      </c>
      <c r="G19" s="91">
        <v>1407.1</v>
      </c>
      <c r="H19" s="135"/>
      <c r="I19" s="135"/>
      <c r="J19" s="84"/>
      <c r="K19" s="84"/>
    </row>
    <row r="20" spans="1:11" s="85" customFormat="1" ht="21.95" customHeight="1" x14ac:dyDescent="0.25">
      <c r="A20" s="86"/>
      <c r="B20" s="136" t="s">
        <v>131</v>
      </c>
      <c r="C20" s="84"/>
      <c r="D20" s="84"/>
      <c r="E20" s="33"/>
      <c r="F20" s="33"/>
      <c r="G20" s="137"/>
      <c r="H20" s="138">
        <v>183.8</v>
      </c>
      <c r="I20" s="138">
        <v>551.4</v>
      </c>
      <c r="J20" s="165" t="s">
        <v>132</v>
      </c>
      <c r="K20" s="84"/>
    </row>
    <row r="21" spans="1:11" s="85" customFormat="1" ht="21.95" customHeight="1" x14ac:dyDescent="0.25">
      <c r="A21" s="86"/>
      <c r="B21" s="136" t="s">
        <v>133</v>
      </c>
      <c r="C21" s="84"/>
      <c r="D21" s="84"/>
      <c r="E21" s="33"/>
      <c r="F21" s="33"/>
      <c r="G21" s="137"/>
      <c r="H21" s="138">
        <v>40</v>
      </c>
      <c r="I21" s="138">
        <v>40</v>
      </c>
      <c r="J21" s="166"/>
      <c r="K21" s="84"/>
    </row>
    <row r="22" spans="1:11" s="85" customFormat="1" ht="21.95" customHeight="1" x14ac:dyDescent="0.25">
      <c r="A22" s="86"/>
      <c r="B22" s="136" t="s">
        <v>134</v>
      </c>
      <c r="C22" s="84"/>
      <c r="D22" s="84"/>
      <c r="E22" s="33"/>
      <c r="F22" s="33"/>
      <c r="G22" s="139"/>
      <c r="H22" s="138">
        <v>12.8</v>
      </c>
      <c r="I22" s="138">
        <v>12.8</v>
      </c>
      <c r="J22" s="166"/>
      <c r="K22" s="84"/>
    </row>
    <row r="23" spans="1:11" s="85" customFormat="1" ht="21.95" customHeight="1" x14ac:dyDescent="0.25">
      <c r="A23" s="86"/>
      <c r="B23" s="136" t="s">
        <v>48</v>
      </c>
      <c r="C23" s="84"/>
      <c r="D23" s="84"/>
      <c r="E23" s="33"/>
      <c r="F23" s="33"/>
      <c r="G23" s="139"/>
      <c r="H23" s="138">
        <v>10.1</v>
      </c>
      <c r="I23" s="138">
        <v>10.1</v>
      </c>
      <c r="J23" s="166"/>
      <c r="K23" s="84"/>
    </row>
    <row r="24" spans="1:11" s="85" customFormat="1" ht="21.95" customHeight="1" x14ac:dyDescent="0.25">
      <c r="A24" s="86"/>
      <c r="B24" s="136" t="s">
        <v>49</v>
      </c>
      <c r="C24" s="84"/>
      <c r="D24" s="84"/>
      <c r="E24" s="33"/>
      <c r="F24" s="33"/>
      <c r="G24" s="139"/>
      <c r="H24" s="138">
        <v>33</v>
      </c>
      <c r="I24" s="138">
        <v>33</v>
      </c>
      <c r="J24" s="166"/>
      <c r="K24" s="84"/>
    </row>
    <row r="25" spans="1:11" s="85" customFormat="1" ht="21.95" customHeight="1" x14ac:dyDescent="0.25">
      <c r="A25" s="86"/>
      <c r="B25" s="136" t="s">
        <v>135</v>
      </c>
      <c r="C25" s="84"/>
      <c r="D25" s="84"/>
      <c r="E25" s="33"/>
      <c r="F25" s="33"/>
      <c r="G25" s="139"/>
      <c r="H25" s="138">
        <v>27</v>
      </c>
      <c r="I25" s="138">
        <v>27</v>
      </c>
      <c r="J25" s="167"/>
      <c r="K25" s="84"/>
    </row>
    <row r="26" spans="1:11" ht="49.5" x14ac:dyDescent="0.25">
      <c r="A26" s="89">
        <v>5</v>
      </c>
      <c r="B26" s="69" t="s">
        <v>142</v>
      </c>
      <c r="C26" s="133" t="s">
        <v>145</v>
      </c>
      <c r="D26" s="61" t="s">
        <v>147</v>
      </c>
      <c r="E26" s="153"/>
      <c r="F26" s="153"/>
      <c r="G26" s="140">
        <v>9905</v>
      </c>
      <c r="H26" s="140"/>
      <c r="I26" s="140"/>
      <c r="J26" s="61" t="s">
        <v>150</v>
      </c>
      <c r="K26" s="154"/>
    </row>
    <row r="27" spans="1:11" ht="47.25" x14ac:dyDescent="0.25">
      <c r="A27" s="89">
        <v>6</v>
      </c>
      <c r="B27" s="69" t="s">
        <v>143</v>
      </c>
      <c r="C27" s="61" t="s">
        <v>146</v>
      </c>
      <c r="D27" s="61" t="s">
        <v>148</v>
      </c>
      <c r="E27" s="153"/>
      <c r="F27" s="153"/>
      <c r="G27" s="140">
        <v>1607</v>
      </c>
      <c r="H27" s="140">
        <v>402</v>
      </c>
      <c r="I27" s="140">
        <v>402</v>
      </c>
      <c r="J27" s="61" t="s">
        <v>150</v>
      </c>
      <c r="K27" s="154"/>
    </row>
    <row r="28" spans="1:11" ht="47.25" x14ac:dyDescent="0.25">
      <c r="A28" s="89">
        <v>7</v>
      </c>
      <c r="B28" s="69" t="s">
        <v>144</v>
      </c>
      <c r="C28" s="61" t="s">
        <v>146</v>
      </c>
      <c r="D28" s="61" t="s">
        <v>148</v>
      </c>
      <c r="E28" s="153"/>
      <c r="F28" s="153"/>
      <c r="G28" s="140">
        <v>6509</v>
      </c>
      <c r="H28" s="140"/>
      <c r="I28" s="140"/>
      <c r="J28" s="61" t="s">
        <v>151</v>
      </c>
      <c r="K28" s="154"/>
    </row>
  </sheetData>
  <mergeCells count="16">
    <mergeCell ref="J20:J25"/>
    <mergeCell ref="J16:J18"/>
    <mergeCell ref="K6:K7"/>
    <mergeCell ref="J10:J13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</mergeCells>
  <pageMargins left="0.5" right="0.3" top="0.5" bottom="0.5" header="0.3" footer="0.3"/>
  <pageSetup paperSize="9" scale="64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M40"/>
  <sheetViews>
    <sheetView topLeftCell="A35" zoomScale="75" zoomScaleNormal="75" workbookViewId="0">
      <selection activeCell="C9" sqref="C9"/>
    </sheetView>
  </sheetViews>
  <sheetFormatPr defaultColWidth="9.140625" defaultRowHeight="15.75" x14ac:dyDescent="0.25"/>
  <cols>
    <col min="1" max="1" width="7" style="1" customWidth="1"/>
    <col min="2" max="2" width="34.28515625" style="2" customWidth="1"/>
    <col min="3" max="3" width="16.85546875" style="1" customWidth="1"/>
    <col min="4" max="4" width="22.7109375" style="1" customWidth="1"/>
    <col min="5" max="6" width="15.140625" style="3" hidden="1" customWidth="1"/>
    <col min="7" max="9" width="12.7109375" style="4" customWidth="1"/>
    <col min="10" max="10" width="17.7109375" style="2" customWidth="1"/>
    <col min="11" max="11" width="17.140625" style="2" customWidth="1"/>
    <col min="12" max="16384" width="9.140625" style="2"/>
  </cols>
  <sheetData>
    <row r="1" spans="1:12" ht="24" customHeight="1" x14ac:dyDescent="0.25">
      <c r="A1" s="177" t="s">
        <v>63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5"/>
    </row>
    <row r="2" spans="1:12" ht="24" customHeight="1" x14ac:dyDescent="0.25">
      <c r="A2" s="177" t="s">
        <v>140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5"/>
    </row>
    <row r="3" spans="1:12" ht="24" customHeight="1" x14ac:dyDescent="0.25">
      <c r="A3" s="155" t="s">
        <v>0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6"/>
    </row>
    <row r="4" spans="1:12" ht="29.45" customHeight="1" x14ac:dyDescent="0.25">
      <c r="A4" s="193" t="str">
        <f>'PL 01- Đông Kinh'!A4:K4</f>
        <v>(Kèm theo Quyết định số 2135/QĐ-UBND ngày  30 tháng 9 năm 2025 của Chủ tịch Ủy ban nhân dân tỉnh Lạng Sơn)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2" ht="16.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2" ht="73.7" customHeight="1" x14ac:dyDescent="0.25">
      <c r="A6" s="188" t="s">
        <v>1</v>
      </c>
      <c r="B6" s="188" t="s">
        <v>2</v>
      </c>
      <c r="C6" s="188" t="s">
        <v>3</v>
      </c>
      <c r="D6" s="188" t="s">
        <v>4</v>
      </c>
      <c r="E6" s="188" t="s">
        <v>5</v>
      </c>
      <c r="F6" s="188" t="s">
        <v>6</v>
      </c>
      <c r="G6" s="199" t="s">
        <v>8</v>
      </c>
      <c r="H6" s="199"/>
      <c r="I6" s="199"/>
      <c r="J6" s="200" t="s">
        <v>9</v>
      </c>
      <c r="K6" s="197" t="s">
        <v>7</v>
      </c>
    </row>
    <row r="7" spans="1:12" ht="58.5" customHeight="1" x14ac:dyDescent="0.25">
      <c r="A7" s="189"/>
      <c r="B7" s="189"/>
      <c r="C7" s="189"/>
      <c r="D7" s="189"/>
      <c r="E7" s="189"/>
      <c r="F7" s="189"/>
      <c r="G7" s="10" t="s">
        <v>10</v>
      </c>
      <c r="H7" s="10" t="s">
        <v>11</v>
      </c>
      <c r="I7" s="10" t="s">
        <v>12</v>
      </c>
      <c r="J7" s="200" t="s">
        <v>13</v>
      </c>
      <c r="K7" s="198"/>
    </row>
    <row r="8" spans="1:12" s="13" customFormat="1" ht="34.5" customHeight="1" x14ac:dyDescent="0.25">
      <c r="A8" s="9"/>
      <c r="B8" s="45" t="s">
        <v>106</v>
      </c>
      <c r="C8" s="9">
        <f>COUNTA(C9:C390)</f>
        <v>9</v>
      </c>
      <c r="D8" s="9"/>
      <c r="E8" s="8"/>
      <c r="F8" s="8"/>
      <c r="G8" s="12">
        <f>SUM(G9:G39)</f>
        <v>19015.760000000002</v>
      </c>
      <c r="H8" s="12">
        <f t="shared" ref="H8:I8" si="0">SUM(H9:H39)</f>
        <v>5429.7000000000007</v>
      </c>
      <c r="I8" s="12">
        <f t="shared" si="0"/>
        <v>12580.3</v>
      </c>
      <c r="J8" s="11"/>
      <c r="K8" s="11"/>
    </row>
    <row r="9" spans="1:12" s="20" customFormat="1" ht="81.599999999999994" customHeight="1" x14ac:dyDescent="0.25">
      <c r="A9" s="14">
        <v>1</v>
      </c>
      <c r="B9" s="15" t="s">
        <v>16</v>
      </c>
      <c r="C9" s="16" t="s">
        <v>17</v>
      </c>
      <c r="D9" s="17" t="s">
        <v>18</v>
      </c>
      <c r="E9" s="17" t="s">
        <v>19</v>
      </c>
      <c r="F9" s="16" t="s">
        <v>20</v>
      </c>
      <c r="G9" s="18">
        <v>5185.26</v>
      </c>
      <c r="H9" s="18"/>
      <c r="I9" s="18"/>
      <c r="J9" s="19"/>
      <c r="K9" s="15"/>
    </row>
    <row r="10" spans="1:12" s="24" customFormat="1" ht="24.75" customHeight="1" x14ac:dyDescent="0.25">
      <c r="A10" s="21"/>
      <c r="B10" s="22" t="s">
        <v>21</v>
      </c>
      <c r="C10" s="21"/>
      <c r="D10" s="21"/>
      <c r="E10" s="16"/>
      <c r="F10" s="16"/>
      <c r="G10" s="18"/>
      <c r="H10" s="23">
        <v>567.4</v>
      </c>
      <c r="I10" s="23">
        <v>1470.9</v>
      </c>
      <c r="J10" s="194" t="s">
        <v>22</v>
      </c>
      <c r="K10" s="19"/>
    </row>
    <row r="11" spans="1:12" s="24" customFormat="1" ht="24.75" customHeight="1" x14ac:dyDescent="0.25">
      <c r="A11" s="21"/>
      <c r="B11" s="22" t="s">
        <v>23</v>
      </c>
      <c r="C11" s="21"/>
      <c r="D11" s="21"/>
      <c r="E11" s="16"/>
      <c r="F11" s="16"/>
      <c r="G11" s="18"/>
      <c r="H11" s="23">
        <v>287</v>
      </c>
      <c r="I11" s="23">
        <v>861</v>
      </c>
      <c r="J11" s="195"/>
      <c r="K11" s="19"/>
    </row>
    <row r="12" spans="1:12" s="24" customFormat="1" ht="24.75" customHeight="1" x14ac:dyDescent="0.25">
      <c r="A12" s="21"/>
      <c r="B12" s="22" t="s">
        <v>24</v>
      </c>
      <c r="C12" s="21"/>
      <c r="D12" s="21"/>
      <c r="E12" s="16"/>
      <c r="F12" s="16"/>
      <c r="G12" s="18"/>
      <c r="H12" s="23">
        <v>375.9</v>
      </c>
      <c r="I12" s="23">
        <v>375.9</v>
      </c>
      <c r="J12" s="195"/>
      <c r="K12" s="19"/>
    </row>
    <row r="13" spans="1:12" s="24" customFormat="1" ht="24.75" customHeight="1" x14ac:dyDescent="0.25">
      <c r="A13" s="21"/>
      <c r="B13" s="22" t="s">
        <v>25</v>
      </c>
      <c r="C13" s="21"/>
      <c r="D13" s="21"/>
      <c r="E13" s="16"/>
      <c r="F13" s="16"/>
      <c r="G13" s="18"/>
      <c r="H13" s="23">
        <v>20</v>
      </c>
      <c r="I13" s="23">
        <v>20</v>
      </c>
      <c r="J13" s="196"/>
      <c r="K13" s="19"/>
    </row>
    <row r="14" spans="1:12" s="20" customFormat="1" ht="78.599999999999994" customHeight="1" x14ac:dyDescent="0.25">
      <c r="A14" s="14">
        <v>2</v>
      </c>
      <c r="B14" s="15" t="s">
        <v>26</v>
      </c>
      <c r="C14" s="16" t="s">
        <v>17</v>
      </c>
      <c r="D14" s="17" t="s">
        <v>27</v>
      </c>
      <c r="E14" s="17" t="s">
        <v>19</v>
      </c>
      <c r="F14" s="16" t="s">
        <v>20</v>
      </c>
      <c r="G14" s="18">
        <v>1812.8</v>
      </c>
      <c r="H14" s="18"/>
      <c r="I14" s="18"/>
      <c r="J14" s="19"/>
      <c r="K14" s="19"/>
    </row>
    <row r="15" spans="1:12" s="31" customFormat="1" ht="28.5" customHeight="1" x14ac:dyDescent="0.25">
      <c r="A15" s="25"/>
      <c r="B15" s="26" t="s">
        <v>21</v>
      </c>
      <c r="C15" s="25"/>
      <c r="D15" s="25"/>
      <c r="E15" s="27"/>
      <c r="F15" s="27"/>
      <c r="G15" s="28"/>
      <c r="H15" s="29">
        <v>215.2</v>
      </c>
      <c r="I15" s="29">
        <v>645.6</v>
      </c>
      <c r="J15" s="186" t="s">
        <v>28</v>
      </c>
      <c r="K15" s="30"/>
    </row>
    <row r="16" spans="1:12" s="31" customFormat="1" ht="28.5" customHeight="1" x14ac:dyDescent="0.25">
      <c r="A16" s="25"/>
      <c r="B16" s="26" t="s">
        <v>29</v>
      </c>
      <c r="C16" s="25"/>
      <c r="D16" s="25"/>
      <c r="E16" s="27"/>
      <c r="F16" s="27"/>
      <c r="G16" s="28"/>
      <c r="H16" s="29">
        <v>235.5</v>
      </c>
      <c r="I16" s="29">
        <v>471</v>
      </c>
      <c r="J16" s="191"/>
      <c r="K16" s="30"/>
    </row>
    <row r="17" spans="1:13" s="13" customFormat="1" ht="89.25" customHeight="1" x14ac:dyDescent="0.25">
      <c r="A17" s="9">
        <v>3</v>
      </c>
      <c r="B17" s="11" t="s">
        <v>30</v>
      </c>
      <c r="C17" s="27" t="s">
        <v>31</v>
      </c>
      <c r="D17" s="27" t="s">
        <v>32</v>
      </c>
      <c r="E17" s="32" t="s">
        <v>19</v>
      </c>
      <c r="F17" s="27" t="s">
        <v>20</v>
      </c>
      <c r="G17" s="28">
        <v>5715.3</v>
      </c>
      <c r="H17" s="28"/>
      <c r="I17" s="28"/>
      <c r="J17" s="30"/>
      <c r="K17" s="11"/>
    </row>
    <row r="18" spans="1:13" s="31" customFormat="1" ht="36" customHeight="1" x14ac:dyDescent="0.25">
      <c r="A18" s="25"/>
      <c r="B18" s="26" t="s">
        <v>33</v>
      </c>
      <c r="C18" s="25"/>
      <c r="D18" s="25"/>
      <c r="E18" s="27"/>
      <c r="F18" s="27"/>
      <c r="G18" s="28"/>
      <c r="H18" s="29">
        <v>555.9</v>
      </c>
      <c r="I18" s="29">
        <v>1667.7</v>
      </c>
      <c r="J18" s="186" t="s">
        <v>34</v>
      </c>
      <c r="K18" s="30"/>
    </row>
    <row r="19" spans="1:13" s="31" customFormat="1" ht="36" customHeight="1" x14ac:dyDescent="0.25">
      <c r="A19" s="25"/>
      <c r="B19" s="26" t="s">
        <v>35</v>
      </c>
      <c r="C19" s="25"/>
      <c r="D19" s="25"/>
      <c r="E19" s="27"/>
      <c r="F19" s="27"/>
      <c r="G19" s="28"/>
      <c r="H19" s="29">
        <v>311</v>
      </c>
      <c r="I19" s="29">
        <v>1244</v>
      </c>
      <c r="J19" s="190"/>
      <c r="K19" s="30"/>
    </row>
    <row r="20" spans="1:13" s="31" customFormat="1" ht="36" customHeight="1" x14ac:dyDescent="0.25">
      <c r="A20" s="25"/>
      <c r="B20" s="26" t="s">
        <v>36</v>
      </c>
      <c r="C20" s="25"/>
      <c r="D20" s="25"/>
      <c r="E20" s="27"/>
      <c r="F20" s="27"/>
      <c r="G20" s="28"/>
      <c r="H20" s="29">
        <v>461</v>
      </c>
      <c r="I20" s="29">
        <v>1968</v>
      </c>
      <c r="J20" s="190"/>
      <c r="K20" s="30"/>
    </row>
    <row r="21" spans="1:13" s="31" customFormat="1" ht="36" customHeight="1" x14ac:dyDescent="0.25">
      <c r="A21" s="25"/>
      <c r="B21" s="26" t="s">
        <v>37</v>
      </c>
      <c r="C21" s="25"/>
      <c r="D21" s="25"/>
      <c r="E21" s="27"/>
      <c r="F21" s="27"/>
      <c r="G21" s="28"/>
      <c r="H21" s="29">
        <v>148</v>
      </c>
      <c r="I21" s="29">
        <v>296.60000000000002</v>
      </c>
      <c r="J21" s="190"/>
      <c r="K21" s="30"/>
    </row>
    <row r="22" spans="1:13" s="31" customFormat="1" ht="36" customHeight="1" x14ac:dyDescent="0.25">
      <c r="A22" s="25"/>
      <c r="B22" s="26" t="s">
        <v>38</v>
      </c>
      <c r="C22" s="25"/>
      <c r="D22" s="25"/>
      <c r="E22" s="27"/>
      <c r="F22" s="27"/>
      <c r="G22" s="28"/>
      <c r="H22" s="29">
        <v>295</v>
      </c>
      <c r="I22" s="29">
        <v>775.5</v>
      </c>
      <c r="J22" s="190"/>
      <c r="K22" s="30"/>
    </row>
    <row r="23" spans="1:13" s="31" customFormat="1" ht="26.25" customHeight="1" x14ac:dyDescent="0.25">
      <c r="A23" s="25"/>
      <c r="B23" s="26" t="s">
        <v>39</v>
      </c>
      <c r="C23" s="25"/>
      <c r="D23" s="25"/>
      <c r="E23" s="27"/>
      <c r="F23" s="27"/>
      <c r="G23" s="28"/>
      <c r="H23" s="29">
        <v>183.8</v>
      </c>
      <c r="I23" s="29">
        <v>183.8</v>
      </c>
      <c r="J23" s="190"/>
      <c r="K23" s="30"/>
    </row>
    <row r="24" spans="1:13" s="31" customFormat="1" ht="24.75" customHeight="1" x14ac:dyDescent="0.25">
      <c r="A24" s="25"/>
      <c r="B24" s="26" t="s">
        <v>40</v>
      </c>
      <c r="C24" s="25"/>
      <c r="D24" s="25"/>
      <c r="E24" s="27"/>
      <c r="F24" s="27"/>
      <c r="G24" s="28"/>
      <c r="H24" s="29">
        <v>23.3</v>
      </c>
      <c r="I24" s="29">
        <v>23.3</v>
      </c>
      <c r="J24" s="191"/>
      <c r="K24" s="30"/>
    </row>
    <row r="25" spans="1:13" s="20" customFormat="1" ht="180.75" customHeight="1" x14ac:dyDescent="0.25">
      <c r="A25" s="14">
        <v>4</v>
      </c>
      <c r="B25" s="15" t="s">
        <v>41</v>
      </c>
      <c r="C25" s="16" t="s">
        <v>42</v>
      </c>
      <c r="D25" s="16" t="s">
        <v>66</v>
      </c>
      <c r="E25" s="17" t="s">
        <v>43</v>
      </c>
      <c r="F25" s="16" t="s">
        <v>44</v>
      </c>
      <c r="G25" s="28">
        <v>977.9</v>
      </c>
      <c r="H25" s="18"/>
      <c r="I25" s="18"/>
      <c r="J25" s="19"/>
      <c r="K25" s="194" t="s">
        <v>45</v>
      </c>
    </row>
    <row r="26" spans="1:13" s="31" customFormat="1" ht="24.75" customHeight="1" x14ac:dyDescent="0.25">
      <c r="A26" s="25"/>
      <c r="B26" s="26" t="s">
        <v>21</v>
      </c>
      <c r="C26" s="25"/>
      <c r="D26" s="25"/>
      <c r="E26" s="27"/>
      <c r="F26" s="27"/>
      <c r="G26" s="28"/>
      <c r="H26" s="29">
        <v>240</v>
      </c>
      <c r="I26" s="29">
        <v>480</v>
      </c>
      <c r="J26" s="186" t="s">
        <v>46</v>
      </c>
      <c r="K26" s="195"/>
    </row>
    <row r="27" spans="1:13" s="31" customFormat="1" ht="24.75" customHeight="1" x14ac:dyDescent="0.25">
      <c r="A27" s="25"/>
      <c r="B27" s="26" t="s">
        <v>47</v>
      </c>
      <c r="C27" s="25"/>
      <c r="D27" s="25"/>
      <c r="E27" s="27"/>
      <c r="F27" s="27"/>
      <c r="G27" s="28"/>
      <c r="H27" s="29">
        <v>78.099999999999994</v>
      </c>
      <c r="I27" s="29">
        <v>78.099999999999994</v>
      </c>
      <c r="J27" s="192"/>
      <c r="K27" s="195"/>
    </row>
    <row r="28" spans="1:13" s="31" customFormat="1" ht="24.75" customHeight="1" x14ac:dyDescent="0.25">
      <c r="A28" s="25"/>
      <c r="B28" s="26" t="s">
        <v>25</v>
      </c>
      <c r="C28" s="25"/>
      <c r="D28" s="25"/>
      <c r="E28" s="27"/>
      <c r="F28" s="27"/>
      <c r="G28" s="28"/>
      <c r="H28" s="29">
        <v>9.4</v>
      </c>
      <c r="I28" s="29">
        <v>9.4</v>
      </c>
      <c r="J28" s="192"/>
      <c r="K28" s="195"/>
    </row>
    <row r="29" spans="1:13" s="31" customFormat="1" ht="24.75" customHeight="1" x14ac:dyDescent="0.25">
      <c r="A29" s="25"/>
      <c r="B29" s="26" t="s">
        <v>48</v>
      </c>
      <c r="C29" s="25"/>
      <c r="D29" s="25"/>
      <c r="E29" s="27"/>
      <c r="F29" s="27"/>
      <c r="G29" s="28"/>
      <c r="H29" s="29">
        <v>15.8</v>
      </c>
      <c r="I29" s="29">
        <v>15.8</v>
      </c>
      <c r="J29" s="192"/>
      <c r="K29" s="195"/>
    </row>
    <row r="30" spans="1:13" s="31" customFormat="1" ht="24.75" customHeight="1" x14ac:dyDescent="0.25">
      <c r="A30" s="25"/>
      <c r="B30" s="26" t="s">
        <v>49</v>
      </c>
      <c r="C30" s="25"/>
      <c r="D30" s="25"/>
      <c r="E30" s="27"/>
      <c r="F30" s="27"/>
      <c r="G30" s="28"/>
      <c r="H30" s="29">
        <v>16.7</v>
      </c>
      <c r="I30" s="29">
        <v>16.7</v>
      </c>
      <c r="J30" s="192"/>
      <c r="K30" s="195"/>
    </row>
    <row r="31" spans="1:13" s="31" customFormat="1" ht="24.75" customHeight="1" x14ac:dyDescent="0.25">
      <c r="A31" s="25"/>
      <c r="B31" s="26" t="s">
        <v>50</v>
      </c>
      <c r="C31" s="25"/>
      <c r="D31" s="25"/>
      <c r="E31" s="27"/>
      <c r="F31" s="27"/>
      <c r="G31" s="28"/>
      <c r="H31" s="29">
        <v>36.9</v>
      </c>
      <c r="I31" s="29">
        <v>36.9</v>
      </c>
      <c r="J31" s="187"/>
      <c r="K31" s="196"/>
    </row>
    <row r="32" spans="1:13" s="20" customFormat="1" ht="78.599999999999994" customHeight="1" x14ac:dyDescent="0.25">
      <c r="A32" s="99">
        <v>5</v>
      </c>
      <c r="B32" s="100" t="s">
        <v>51</v>
      </c>
      <c r="C32" s="101" t="s">
        <v>52</v>
      </c>
      <c r="D32" s="101" t="s">
        <v>53</v>
      </c>
      <c r="E32" s="102" t="s">
        <v>19</v>
      </c>
      <c r="F32" s="101" t="s">
        <v>44</v>
      </c>
      <c r="G32" s="103">
        <v>1293</v>
      </c>
      <c r="H32" s="104"/>
      <c r="I32" s="104"/>
      <c r="J32" s="105"/>
      <c r="K32" s="101"/>
      <c r="M32" s="98"/>
    </row>
    <row r="33" spans="1:11" s="31" customFormat="1" ht="45.2" customHeight="1" x14ac:dyDescent="0.25">
      <c r="A33" s="106"/>
      <c r="B33" s="93" t="s">
        <v>54</v>
      </c>
      <c r="C33" s="106"/>
      <c r="D33" s="106"/>
      <c r="E33" s="107"/>
      <c r="F33" s="107"/>
      <c r="G33" s="103"/>
      <c r="H33" s="108">
        <v>320</v>
      </c>
      <c r="I33" s="108">
        <v>691</v>
      </c>
      <c r="J33" s="107" t="s">
        <v>64</v>
      </c>
      <c r="K33" s="93"/>
    </row>
    <row r="34" spans="1:11" s="31" customFormat="1" ht="45.2" customHeight="1" x14ac:dyDescent="0.25">
      <c r="A34" s="110">
        <v>6</v>
      </c>
      <c r="B34" s="100" t="s">
        <v>149</v>
      </c>
      <c r="C34" s="101" t="s">
        <v>52</v>
      </c>
      <c r="D34" s="33" t="s">
        <v>126</v>
      </c>
      <c r="E34" s="107"/>
      <c r="F34" s="107"/>
      <c r="G34" s="91">
        <v>2333</v>
      </c>
      <c r="H34" s="91">
        <v>390</v>
      </c>
      <c r="I34" s="111">
        <v>390</v>
      </c>
      <c r="J34" s="33" t="s">
        <v>101</v>
      </c>
      <c r="K34" s="109"/>
    </row>
    <row r="35" spans="1:11" s="31" customFormat="1" ht="45.2" customHeight="1" x14ac:dyDescent="0.25">
      <c r="A35" s="110">
        <v>7</v>
      </c>
      <c r="B35" s="100" t="s">
        <v>152</v>
      </c>
      <c r="C35" s="33" t="s">
        <v>153</v>
      </c>
      <c r="D35" s="33" t="s">
        <v>126</v>
      </c>
      <c r="E35" s="107"/>
      <c r="F35" s="107"/>
      <c r="G35" s="91">
        <v>1413.7</v>
      </c>
      <c r="H35" s="91">
        <v>428.5</v>
      </c>
      <c r="I35" s="111">
        <v>428.5</v>
      </c>
      <c r="J35" s="33" t="s">
        <v>154</v>
      </c>
      <c r="K35" s="109"/>
    </row>
    <row r="36" spans="1:11" s="13" customFormat="1" ht="77.45" customHeight="1" x14ac:dyDescent="0.25">
      <c r="A36" s="9">
        <v>8</v>
      </c>
      <c r="B36" s="11" t="s">
        <v>55</v>
      </c>
      <c r="C36" s="27" t="s">
        <v>56</v>
      </c>
      <c r="D36" s="27" t="s">
        <v>57</v>
      </c>
      <c r="E36" s="32" t="s">
        <v>19</v>
      </c>
      <c r="F36" s="27" t="s">
        <v>44</v>
      </c>
      <c r="G36" s="28">
        <v>123.8</v>
      </c>
      <c r="H36" s="28"/>
      <c r="I36" s="28"/>
      <c r="J36" s="30"/>
      <c r="K36" s="186" t="s">
        <v>65</v>
      </c>
    </row>
    <row r="37" spans="1:11" s="31" customFormat="1" ht="24.75" customHeight="1" x14ac:dyDescent="0.25">
      <c r="A37" s="25"/>
      <c r="B37" s="30" t="s">
        <v>21</v>
      </c>
      <c r="C37" s="25"/>
      <c r="D37" s="25"/>
      <c r="E37" s="27"/>
      <c r="F37" s="27"/>
      <c r="G37" s="28"/>
      <c r="H37" s="29">
        <v>123.8</v>
      </c>
      <c r="I37" s="29">
        <v>247.6</v>
      </c>
      <c r="J37" s="30"/>
      <c r="K37" s="187"/>
    </row>
    <row r="38" spans="1:11" s="13" customFormat="1" ht="75" customHeight="1" x14ac:dyDescent="0.25">
      <c r="A38" s="9">
        <v>9</v>
      </c>
      <c r="B38" s="34" t="s">
        <v>58</v>
      </c>
      <c r="C38" s="27" t="s">
        <v>59</v>
      </c>
      <c r="D38" s="27" t="s">
        <v>60</v>
      </c>
      <c r="E38" s="32" t="s">
        <v>19</v>
      </c>
      <c r="F38" s="27" t="s">
        <v>44</v>
      </c>
      <c r="G38" s="28">
        <v>161</v>
      </c>
      <c r="H38" s="28"/>
      <c r="I38" s="28"/>
      <c r="J38" s="30"/>
      <c r="K38" s="186" t="s">
        <v>65</v>
      </c>
    </row>
    <row r="39" spans="1:11" s="31" customFormat="1" ht="41.45" customHeight="1" x14ac:dyDescent="0.25">
      <c r="A39" s="25"/>
      <c r="B39" s="30" t="s">
        <v>21</v>
      </c>
      <c r="C39" s="25"/>
      <c r="D39" s="25"/>
      <c r="E39" s="27"/>
      <c r="F39" s="27"/>
      <c r="G39" s="28"/>
      <c r="H39" s="29">
        <v>91.5</v>
      </c>
      <c r="I39" s="29">
        <v>183</v>
      </c>
      <c r="J39" s="27" t="s">
        <v>61</v>
      </c>
      <c r="K39" s="187"/>
    </row>
    <row r="40" spans="1:11" ht="24" customHeight="1" x14ac:dyDescent="0.25"/>
  </sheetData>
  <mergeCells count="20">
    <mergeCell ref="A1:K1"/>
    <mergeCell ref="A2:K2"/>
    <mergeCell ref="A3:K3"/>
    <mergeCell ref="A4:K4"/>
    <mergeCell ref="K25:K31"/>
    <mergeCell ref="K6:K7"/>
    <mergeCell ref="G6:I6"/>
    <mergeCell ref="J6:J7"/>
    <mergeCell ref="J10:J13"/>
    <mergeCell ref="J15:J16"/>
    <mergeCell ref="K36:K37"/>
    <mergeCell ref="K38:K39"/>
    <mergeCell ref="A6:A7"/>
    <mergeCell ref="B6:B7"/>
    <mergeCell ref="C6:C7"/>
    <mergeCell ref="D6:D7"/>
    <mergeCell ref="E6:E7"/>
    <mergeCell ref="F6:F7"/>
    <mergeCell ref="J18:J24"/>
    <mergeCell ref="J26:J31"/>
  </mergeCells>
  <pageMargins left="0.31496062992126" right="0.118110236220472" top="0.511811023622047" bottom="0.511811023622047" header="0.31496062992126" footer="0.31496062992126"/>
  <pageSetup paperSize="9" scale="60" fitToHeight="0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K19"/>
  <sheetViews>
    <sheetView tabSelected="1" topLeftCell="A15" zoomScale="80" zoomScaleNormal="80" workbookViewId="0">
      <selection activeCell="G8" sqref="G8"/>
    </sheetView>
  </sheetViews>
  <sheetFormatPr defaultColWidth="9.140625" defaultRowHeight="15.75" x14ac:dyDescent="0.25"/>
  <cols>
    <col min="1" max="1" width="7.5703125" style="55" customWidth="1"/>
    <col min="2" max="2" width="33.42578125" style="49" customWidth="1"/>
    <col min="3" max="3" width="19.7109375" style="56" customWidth="1"/>
    <col min="4" max="4" width="31.28515625" style="49" customWidth="1"/>
    <col min="5" max="5" width="16.140625" style="56" hidden="1" customWidth="1"/>
    <col min="6" max="6" width="14.28515625" style="56" hidden="1" customWidth="1"/>
    <col min="7" max="9" width="12.140625" style="57" customWidth="1"/>
    <col min="10" max="10" width="14.42578125" style="49" customWidth="1"/>
    <col min="11" max="11" width="11" style="49" customWidth="1"/>
    <col min="12" max="16384" width="9.140625" style="49"/>
  </cols>
  <sheetData>
    <row r="1" spans="1:11" s="54" customFormat="1" ht="21" customHeight="1" x14ac:dyDescent="0.25">
      <c r="A1" s="176" t="s">
        <v>104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 ht="21" customHeight="1" x14ac:dyDescent="0.25">
      <c r="A2" s="177" t="s">
        <v>140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ht="21" customHeight="1" x14ac:dyDescent="0.25">
      <c r="A3" s="178" t="s">
        <v>105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1" ht="21" customHeight="1" x14ac:dyDescent="0.25">
      <c r="A4" s="204" t="str">
        <f>'PL 01- Đông Kinh'!A4:K4</f>
        <v>(Kèm theo Quyết định số 2135/QĐ-UBND ngày  30 tháng 9 năm 2025 của Chủ tịch Ủy ban nhân dân tỉnh Lạng Sơn)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</row>
    <row r="5" spans="1:11" ht="16.5" customHeight="1" x14ac:dyDescent="0.25"/>
    <row r="6" spans="1:11" ht="53.25" customHeight="1" x14ac:dyDescent="0.25">
      <c r="A6" s="205" t="s">
        <v>1</v>
      </c>
      <c r="B6" s="205" t="s">
        <v>2</v>
      </c>
      <c r="C6" s="205" t="s">
        <v>3</v>
      </c>
      <c r="D6" s="205" t="s">
        <v>4</v>
      </c>
      <c r="E6" s="205" t="s">
        <v>5</v>
      </c>
      <c r="F6" s="205" t="s">
        <v>6</v>
      </c>
      <c r="G6" s="207" t="s">
        <v>8</v>
      </c>
      <c r="H6" s="208"/>
      <c r="I6" s="209"/>
      <c r="J6" s="210" t="s">
        <v>9</v>
      </c>
      <c r="K6" s="211" t="s">
        <v>7</v>
      </c>
    </row>
    <row r="7" spans="1:11" ht="62.25" customHeight="1" x14ac:dyDescent="0.25">
      <c r="A7" s="206"/>
      <c r="B7" s="206"/>
      <c r="C7" s="206"/>
      <c r="D7" s="206"/>
      <c r="E7" s="206"/>
      <c r="F7" s="206"/>
      <c r="G7" s="42" t="s">
        <v>10</v>
      </c>
      <c r="H7" s="42" t="s">
        <v>11</v>
      </c>
      <c r="I7" s="42" t="s">
        <v>12</v>
      </c>
      <c r="J7" s="210" t="s">
        <v>13</v>
      </c>
      <c r="K7" s="212"/>
    </row>
    <row r="8" spans="1:11" s="54" customFormat="1" ht="32.25" customHeight="1" x14ac:dyDescent="0.25">
      <c r="A8" s="45"/>
      <c r="B8" s="45" t="s">
        <v>106</v>
      </c>
      <c r="C8" s="52">
        <f>COUNTA(C9:C190)</f>
        <v>4</v>
      </c>
      <c r="D8" s="58"/>
      <c r="E8" s="52"/>
      <c r="F8" s="52"/>
      <c r="G8" s="59">
        <f>SUM(G9:G190)</f>
        <v>4942.8999999999996</v>
      </c>
      <c r="H8" s="59">
        <f t="shared" ref="H8:I8" si="0">SUM(H9:H190)</f>
        <v>1156</v>
      </c>
      <c r="I8" s="59">
        <f t="shared" si="0"/>
        <v>2122</v>
      </c>
      <c r="J8" s="58"/>
      <c r="K8" s="58"/>
    </row>
    <row r="9" spans="1:11" s="54" customFormat="1" ht="34.5" customHeight="1" x14ac:dyDescent="0.25">
      <c r="A9" s="45" t="s">
        <v>14</v>
      </c>
      <c r="B9" s="58" t="s">
        <v>15</v>
      </c>
      <c r="C9" s="46"/>
      <c r="D9" s="58"/>
      <c r="E9" s="52"/>
      <c r="F9" s="52"/>
      <c r="G9" s="77"/>
      <c r="H9" s="59"/>
      <c r="I9" s="59"/>
      <c r="J9" s="58"/>
      <c r="K9" s="58"/>
    </row>
    <row r="10" spans="1:11" s="54" customFormat="1" ht="85.5" customHeight="1" x14ac:dyDescent="0.25">
      <c r="A10" s="60">
        <v>1</v>
      </c>
      <c r="B10" s="51" t="s">
        <v>107</v>
      </c>
      <c r="C10" s="61" t="s">
        <v>108</v>
      </c>
      <c r="D10" s="62" t="s">
        <v>109</v>
      </c>
      <c r="E10" s="46" t="s">
        <v>90</v>
      </c>
      <c r="F10" s="46" t="s">
        <v>20</v>
      </c>
      <c r="G10" s="63">
        <v>890</v>
      </c>
      <c r="H10" s="64"/>
      <c r="I10" s="64"/>
      <c r="J10" s="46"/>
      <c r="K10" s="58"/>
    </row>
    <row r="11" spans="1:11" s="54" customFormat="1" ht="27.75" customHeight="1" x14ac:dyDescent="0.25">
      <c r="A11" s="65"/>
      <c r="B11" s="66" t="s">
        <v>110</v>
      </c>
      <c r="C11" s="61"/>
      <c r="D11" s="62"/>
      <c r="E11" s="46"/>
      <c r="F11" s="46"/>
      <c r="G11" s="67"/>
      <c r="H11" s="63">
        <v>300</v>
      </c>
      <c r="I11" s="68">
        <v>900</v>
      </c>
      <c r="J11" s="201" t="s">
        <v>111</v>
      </c>
      <c r="K11" s="58"/>
    </row>
    <row r="12" spans="1:11" s="54" customFormat="1" ht="27.75" customHeight="1" x14ac:dyDescent="0.25">
      <c r="A12" s="65"/>
      <c r="B12" s="66" t="s">
        <v>48</v>
      </c>
      <c r="C12" s="61"/>
      <c r="D12" s="62"/>
      <c r="E12" s="46"/>
      <c r="F12" s="46"/>
      <c r="G12" s="67"/>
      <c r="H12" s="63">
        <v>72</v>
      </c>
      <c r="I12" s="68">
        <v>72</v>
      </c>
      <c r="J12" s="202"/>
      <c r="K12" s="58"/>
    </row>
    <row r="13" spans="1:11" s="54" customFormat="1" ht="27.75" customHeight="1" x14ac:dyDescent="0.25">
      <c r="A13" s="65"/>
      <c r="B13" s="66" t="s">
        <v>112</v>
      </c>
      <c r="C13" s="61"/>
      <c r="D13" s="62"/>
      <c r="E13" s="46"/>
      <c r="F13" s="46"/>
      <c r="G13" s="67"/>
      <c r="H13" s="63">
        <v>53</v>
      </c>
      <c r="I13" s="68">
        <v>53</v>
      </c>
      <c r="J13" s="202"/>
      <c r="K13" s="58"/>
    </row>
    <row r="14" spans="1:11" s="54" customFormat="1" ht="27.75" customHeight="1" x14ac:dyDescent="0.25">
      <c r="A14" s="65"/>
      <c r="B14" s="66" t="s">
        <v>40</v>
      </c>
      <c r="C14" s="61"/>
      <c r="D14" s="62"/>
      <c r="E14" s="46"/>
      <c r="F14" s="46"/>
      <c r="G14" s="67"/>
      <c r="H14" s="63">
        <v>12</v>
      </c>
      <c r="I14" s="68">
        <v>12</v>
      </c>
      <c r="J14" s="203"/>
      <c r="K14" s="58"/>
    </row>
    <row r="15" spans="1:11" s="54" customFormat="1" ht="81.2" customHeight="1" x14ac:dyDescent="0.25">
      <c r="A15" s="45">
        <v>2</v>
      </c>
      <c r="B15" s="69" t="s">
        <v>113</v>
      </c>
      <c r="C15" s="61" t="s">
        <v>114</v>
      </c>
      <c r="D15" s="70" t="s">
        <v>115</v>
      </c>
      <c r="E15" s="46" t="s">
        <v>116</v>
      </c>
      <c r="F15" s="61" t="s">
        <v>117</v>
      </c>
      <c r="G15" s="63">
        <v>249.8</v>
      </c>
      <c r="H15" s="71"/>
      <c r="I15" s="72"/>
      <c r="J15" s="61" t="s">
        <v>118</v>
      </c>
      <c r="K15" s="58"/>
    </row>
    <row r="16" spans="1:11" s="54" customFormat="1" ht="65.45" customHeight="1" x14ac:dyDescent="0.25">
      <c r="A16" s="45">
        <v>3</v>
      </c>
      <c r="B16" s="51" t="s">
        <v>119</v>
      </c>
      <c r="C16" s="61" t="s">
        <v>120</v>
      </c>
      <c r="D16" s="70" t="s">
        <v>121</v>
      </c>
      <c r="E16" s="46" t="s">
        <v>90</v>
      </c>
      <c r="F16" s="46" t="s">
        <v>20</v>
      </c>
      <c r="G16" s="47">
        <v>3020.1</v>
      </c>
      <c r="H16" s="59"/>
      <c r="I16" s="73"/>
      <c r="J16" s="46"/>
      <c r="K16" s="58"/>
    </row>
    <row r="17" spans="1:11" s="54" customFormat="1" ht="48" customHeight="1" x14ac:dyDescent="0.25">
      <c r="A17" s="45"/>
      <c r="B17" s="74" t="s">
        <v>122</v>
      </c>
      <c r="C17" s="61"/>
      <c r="D17" s="70"/>
      <c r="E17" s="46"/>
      <c r="F17" s="46"/>
      <c r="G17" s="47"/>
      <c r="H17" s="47">
        <v>382</v>
      </c>
      <c r="I17" s="47">
        <v>748</v>
      </c>
      <c r="J17" s="46" t="s">
        <v>111</v>
      </c>
      <c r="K17" s="58"/>
    </row>
    <row r="18" spans="1:11" ht="85.5" customHeight="1" x14ac:dyDescent="0.25">
      <c r="A18" s="45">
        <v>4</v>
      </c>
      <c r="B18" s="75" t="s">
        <v>155</v>
      </c>
      <c r="C18" s="61" t="s">
        <v>123</v>
      </c>
      <c r="D18" s="76" t="s">
        <v>124</v>
      </c>
      <c r="E18" s="62" t="s">
        <v>70</v>
      </c>
      <c r="F18" s="62" t="s">
        <v>44</v>
      </c>
      <c r="G18" s="77">
        <v>783</v>
      </c>
      <c r="H18" s="78"/>
      <c r="I18" s="78"/>
      <c r="J18" s="79"/>
      <c r="K18" s="48"/>
    </row>
    <row r="19" spans="1:11" ht="30.75" customHeight="1" x14ac:dyDescent="0.25">
      <c r="A19" s="50"/>
      <c r="B19" s="74" t="s">
        <v>122</v>
      </c>
      <c r="C19" s="61"/>
      <c r="D19" s="76"/>
      <c r="E19" s="62"/>
      <c r="F19" s="80"/>
      <c r="G19" s="47"/>
      <c r="H19" s="81">
        <v>337</v>
      </c>
      <c r="I19" s="81">
        <v>337</v>
      </c>
      <c r="J19" s="79" t="s">
        <v>125</v>
      </c>
      <c r="K19" s="48"/>
    </row>
  </sheetData>
  <mergeCells count="14">
    <mergeCell ref="J11:J14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3" right="0.2" top="0.5" bottom="0.4" header="0.3" footer="0.2"/>
  <pageSetup paperSize="9" scale="6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PL 01- Đông Kinh</vt:lpstr>
      <vt:lpstr>PL 02 - Tam Thanh</vt:lpstr>
      <vt:lpstr>PL 03 - Kỳ Lừa</vt:lpstr>
      <vt:lpstr>PL 04 - Lương Văn Tri</vt:lpstr>
      <vt:lpstr>'PL 01- Đông Kinh'!Print_Area</vt:lpstr>
      <vt:lpstr>'PL 02 - Tam Thanh'!Print_Area</vt:lpstr>
      <vt:lpstr>'PL 03 - Kỳ Lừa'!Print_Area</vt:lpstr>
      <vt:lpstr>'PL 04 - Lương Văn Tri'!Print_Area</vt:lpstr>
      <vt:lpstr>'PL 01- Đông Kinh'!Print_Titles</vt:lpstr>
      <vt:lpstr>'PL 02 - Tam Thanh'!Print_Titles</vt:lpstr>
      <vt:lpstr>'PL 03 - Kỳ Lừa'!Print_Titles</vt:lpstr>
      <vt:lpstr>'PL 04 - Lương Văn Tri'!Print_Titles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vpubnd ls3</cp:lastModifiedBy>
  <cp:lastPrinted>2025-09-18T04:25:42Z</cp:lastPrinted>
  <dcterms:created xsi:type="dcterms:W3CDTF">2025-09-11T02:38:46Z</dcterms:created>
  <dcterms:modified xsi:type="dcterms:W3CDTF">2025-09-30T03:18:32Z</dcterms:modified>
</cp:coreProperties>
</file>